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1" i="1"/>
  <c r="G21"/>
  <c r="G14" l="1"/>
  <c r="I18" l="1"/>
  <c r="J18" s="1"/>
  <c r="I13"/>
  <c r="G13" l="1"/>
  <c r="I15"/>
  <c r="I12" s="1"/>
  <c r="I11" s="1"/>
  <c r="I16"/>
  <c r="G12" l="1"/>
  <c r="G11" s="1"/>
</calcChain>
</file>

<file path=xl/sharedStrings.xml><?xml version="1.0" encoding="utf-8"?>
<sst xmlns="http://schemas.openxmlformats.org/spreadsheetml/2006/main" count="85" uniqueCount="49">
  <si>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</si>
  <si>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</si>
  <si>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</si>
  <si>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</si>
  <si>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</si>
  <si>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</si>
  <si>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</si>
  <si>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</si>
  <si>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</si>
  <si>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</si>
  <si>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</si>
  <si>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</si>
  <si>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</si>
  <si>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</si>
  <si>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</si>
  <si>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</si>
  <si>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</si>
  <si>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</si>
  <si>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</si>
  <si>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</si>
  <si>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</si>
  <si>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</si>
  <si>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</si>
  <si>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</si>
  <si>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</si>
  <si>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</si>
  <si>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</si>
  <si>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</si>
  <si>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</si>
  <si>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</si>
  <si>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</si>
  <si>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</si>
  <si>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</si>
  <si>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</si>
  <si>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</si>
  <si>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</si>
  <si>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</si>
  <si>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</si>
  <si>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</si>
  <si>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</si>
  <si>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</si>
  <si>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</si>
  <si>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</si>
  <si>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</si>
  <si>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</si>
  <si>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</si>
  <si>
    <t xml:space="preserve">Виготовлення та експертиза проектно-кошторисної документації "Капітальний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</si>
  <si>
    <r>
      <t>до рішення Музиківської сільської ради від 26.11.2021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№345</t>
    </r>
  </si>
  <si>
    <t xml:space="preserve">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</si>
</sst>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.00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topLeftCell="A10" zoomScale="80" zoomScaleNormal="80" workbookViewId="0">
      <selection activeCell="D14" sqref="D14"/>
    </sheetView>
  </sheetViews>
  <sheetFormatPr defaultRowHeight="12.75"/>
  <cols>
    <col min="1" max="3" width="12" customWidth="1"/>
    <col min="4" max="4" width="40.7109375" customWidth="1"/>
    <col min="5" max="5" width="37.140625" customWidth="1"/>
    <col min="6" max="10" width="13.7109375" customWidth="1"/>
  </cols>
  <sheetData>
    <row r="1" spans="1:10" ht="24" customHeight="1">
      <c r="H1" s="3" t="s">
        <v>0</v>
      </c>
    </row>
    <row r="2" spans="1:10" ht="24" customHeight="1">
      <c r="H2" s="16" t="s">
        <v>47</v>
      </c>
    </row>
    <row r="3" spans="1:10" ht="75" customHeight="1">
      <c r="H3" s="32" t="s">
        <v>33</v>
      </c>
      <c r="I3" s="32"/>
      <c r="J3" s="32"/>
    </row>
    <row r="4" spans="1:10" ht="25.5" customHeight="1">
      <c r="H4" s="33">
        <v>2151000000</v>
      </c>
      <c r="I4" s="33"/>
    </row>
    <row r="5" spans="1:10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>
      <c r="A7" s="1" t="s">
        <v>41</v>
      </c>
    </row>
    <row r="8" spans="1:10">
      <c r="A8" t="s">
        <v>3</v>
      </c>
      <c r="J8" s="2" t="s">
        <v>4</v>
      </c>
    </row>
    <row r="9" spans="1:10" ht="150" customHeight="1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61690566</v>
      </c>
      <c r="H11" s="9">
        <v>0</v>
      </c>
      <c r="I11" s="9">
        <f>I12</f>
        <v>2686065.4</v>
      </c>
      <c r="J11" s="9">
        <v>0</v>
      </c>
    </row>
    <row r="12" spans="1:10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SUM(G13:G20)</f>
        <v>61690566</v>
      </c>
      <c r="H12" s="9">
        <v>0</v>
      </c>
      <c r="I12" s="9">
        <f>SUM(I13:I20)</f>
        <v>2686065.4</v>
      </c>
      <c r="J12" s="9">
        <v>0</v>
      </c>
    </row>
    <row r="13" spans="1:10" ht="234.75" customHeight="1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46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150" customHeight="1">
      <c r="A14" s="19" t="s">
        <v>21</v>
      </c>
      <c r="B14" s="19" t="s">
        <v>22</v>
      </c>
      <c r="C14" s="20" t="s">
        <v>17</v>
      </c>
      <c r="D14" s="18" t="s">
        <v>23</v>
      </c>
      <c r="E14" s="10" t="s">
        <v>48</v>
      </c>
      <c r="F14" s="10" t="s">
        <v>16</v>
      </c>
      <c r="G14" s="11">
        <f>I14</f>
        <v>2097000</v>
      </c>
      <c r="H14" s="12">
        <v>0</v>
      </c>
      <c r="I14" s="12">
        <v>2097000</v>
      </c>
      <c r="J14" s="12">
        <v>100</v>
      </c>
    </row>
    <row r="15" spans="1:10" s="16" customFormat="1" ht="116.25" customHeight="1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35</v>
      </c>
      <c r="F15" s="10" t="s">
        <v>34</v>
      </c>
      <c r="G15" s="11">
        <v>1913134</v>
      </c>
      <c r="H15" s="12">
        <v>85</v>
      </c>
      <c r="I15" s="12">
        <f>279434.4+6447</f>
        <v>285881.40000000002</v>
      </c>
      <c r="J15" s="12">
        <v>100</v>
      </c>
    </row>
    <row r="16" spans="1:10" s="16" customFormat="1" ht="103.5" customHeight="1">
      <c r="A16" s="25" t="s">
        <v>26</v>
      </c>
      <c r="B16" s="26" t="s">
        <v>27</v>
      </c>
      <c r="C16" s="26" t="s">
        <v>17</v>
      </c>
      <c r="D16" s="10" t="s">
        <v>28</v>
      </c>
      <c r="E16" s="10" t="s">
        <v>36</v>
      </c>
      <c r="F16" s="10" t="s">
        <v>34</v>
      </c>
      <c r="G16" s="11">
        <v>48953628</v>
      </c>
      <c r="H16" s="12">
        <v>99</v>
      </c>
      <c r="I16" s="12">
        <f>124811</f>
        <v>124811</v>
      </c>
      <c r="J16" s="12">
        <v>100</v>
      </c>
    </row>
    <row r="17" spans="1:10" s="16" customFormat="1" ht="77.25" customHeight="1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32</v>
      </c>
      <c r="F17" s="10" t="s">
        <v>37</v>
      </c>
      <c r="G17" s="11">
        <v>519561</v>
      </c>
      <c r="H17" s="12">
        <v>99</v>
      </c>
      <c r="I17" s="12">
        <v>16000</v>
      </c>
      <c r="J17" s="12">
        <v>100</v>
      </c>
    </row>
    <row r="18" spans="1:10" s="16" customFormat="1" ht="153.75" customHeight="1">
      <c r="A18" s="25" t="s">
        <v>29</v>
      </c>
      <c r="B18" s="26" t="s">
        <v>30</v>
      </c>
      <c r="C18" s="26" t="s">
        <v>17</v>
      </c>
      <c r="D18" s="10" t="s">
        <v>31</v>
      </c>
      <c r="E18" s="10" t="s">
        <v>40</v>
      </c>
      <c r="F18" s="10" t="s">
        <v>39</v>
      </c>
      <c r="G18" s="11">
        <v>8102726</v>
      </c>
      <c r="H18" s="12">
        <v>0</v>
      </c>
      <c r="I18" s="12">
        <f>7906+49950</f>
        <v>57856</v>
      </c>
      <c r="J18" s="27">
        <f>I18/G18*100</f>
        <v>0.71403130255175851</v>
      </c>
    </row>
    <row r="19" spans="1:10" s="16" customFormat="1" ht="140.25" customHeight="1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42</v>
      </c>
      <c r="F19" s="10" t="s">
        <v>43</v>
      </c>
      <c r="G19" s="28">
        <v>16343</v>
      </c>
      <c r="H19" s="12" t="s">
        <v>44</v>
      </c>
      <c r="I19" s="12">
        <v>16343</v>
      </c>
      <c r="J19" s="12">
        <v>100</v>
      </c>
    </row>
    <row r="20" spans="1:10" ht="135" customHeight="1">
      <c r="A20" s="25" t="s">
        <v>26</v>
      </c>
      <c r="B20" s="26" t="s">
        <v>27</v>
      </c>
      <c r="C20" s="26" t="s">
        <v>17</v>
      </c>
      <c r="D20" s="10" t="s">
        <v>28</v>
      </c>
      <c r="E20" s="10" t="s">
        <v>45</v>
      </c>
      <c r="F20" s="10" t="s">
        <v>43</v>
      </c>
      <c r="G20" s="11">
        <v>21316</v>
      </c>
      <c r="H20" s="12">
        <v>0</v>
      </c>
      <c r="I20" s="12">
        <v>21316</v>
      </c>
      <c r="J20" s="12">
        <v>100</v>
      </c>
    </row>
    <row r="21" spans="1:10">
      <c r="A21" s="13" t="s">
        <v>19</v>
      </c>
      <c r="B21" s="13" t="s">
        <v>19</v>
      </c>
      <c r="C21" s="13" t="s">
        <v>19</v>
      </c>
      <c r="D21" s="14" t="s">
        <v>18</v>
      </c>
      <c r="E21" s="14" t="s">
        <v>19</v>
      </c>
      <c r="F21" s="14" t="s">
        <v>19</v>
      </c>
      <c r="G21" s="15">
        <f>SUM(G13:G20)</f>
        <v>61690566</v>
      </c>
      <c r="H21" s="15" t="s">
        <v>19</v>
      </c>
      <c r="I21" s="15">
        <f>SUM(I13:I20)</f>
        <v>2686065.4</v>
      </c>
      <c r="J21" s="15" t="s">
        <v>19</v>
      </c>
    </row>
    <row r="23" spans="1:10">
      <c r="A23" s="31"/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5">
    <mergeCell ref="A5:J5"/>
    <mergeCell ref="A6:J6"/>
    <mergeCell ref="A23:J23"/>
    <mergeCell ref="H3:J3"/>
    <mergeCell ref="H4:I4"/>
  </mergeCells>
  <pageMargins left="0.19685039370078741" right="0.19685039370078741" top="0" bottom="0" header="0" footer="0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2021-11-26T13:07:27Z</cp:lastPrinted>
  <dcterms:created xsi:type="dcterms:W3CDTF">2021-01-13T14:11:32Z</dcterms:created>
  <dcterms:modified xsi:type="dcterms:W3CDTF">2021-12-06T09:47:57Z</dcterms:modified>
</cp:coreProperties>
</file>