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Лист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<sst xmlns="http://schemas.openxmlformats.org/spreadsheetml/2006/main" count="128" uniqueCount="112">
  <si>
    <t>0116013</t>
  </si>
  <si>
    <t>0620</t>
  </si>
  <si>
    <t>Забезпечення діяльності водопровідно-каналізаційного господарства</t>
  </si>
  <si>
    <t>Додаток 7</t>
  </si>
  <si>
    <t>грн.</t>
  </si>
  <si>
    <t>Найменування місцевої (регіональної) програми</t>
  </si>
  <si>
    <t>Загальний фонд</t>
  </si>
  <si>
    <t>Спеціальний фонд</t>
  </si>
  <si>
    <t>0113033</t>
  </si>
  <si>
    <t>1070</t>
  </si>
  <si>
    <t>Компенсаційні виплати на пільговий проїзд автомобільним транспортом окремим категоріям громадян</t>
  </si>
  <si>
    <t>0113242</t>
  </si>
  <si>
    <t>Інші заходи у сфері соціального захисту і соціального забезпечення</t>
  </si>
  <si>
    <t>0810</t>
  </si>
  <si>
    <t>0116030</t>
  </si>
  <si>
    <t>0117130</t>
  </si>
  <si>
    <t>0421</t>
  </si>
  <si>
    <t>Здійснення заходів із землеустрою</t>
  </si>
  <si>
    <t>0118831</t>
  </si>
  <si>
    <t>1060</t>
  </si>
  <si>
    <t xml:space="preserve">Всього </t>
  </si>
  <si>
    <r>
      <t>Код програмної класифікації видатків та кредитування місцевих бюджетів</t>
    </r>
    <r>
      <rPr>
        <b/>
        <vertAlign val="superscript"/>
        <sz val="10"/>
        <rFont val="Calibri"/>
        <family val="2"/>
      </rPr>
      <t>2</t>
    </r>
  </si>
  <si>
    <t>Музиківська сільська рада</t>
  </si>
  <si>
    <t>Програма перевезення окремих пільгових категорій громадян на приміських маршрутах автомобільним транспортом та відшкодування витрат за здійснення перевезення по Музиківській ОТГ на 2018-2021 роки</t>
  </si>
  <si>
    <t>Комплексна програма підтримки сім'ї. забезпечення гендерної рівності та протидії торгівлі людьми по Музиківській ОТГ на 2018-2021 роки</t>
  </si>
  <si>
    <t>Програма медико-соціальної та побутової допомоги громадянам, людям похилого віку, людям з інвалідністю, дітям-сиротам, сім'ям, які потребують сторонньої допомоги на 2019 рік (Товариство Червоного Хреста)</t>
  </si>
  <si>
    <t>Програма розвитку земельних відносин та охорони земель Музиківської сільської ради на 2018-2021 роки</t>
  </si>
  <si>
    <t>Програма реалізації партиципаторного бюджету (Бюджету участі) у Музиківській об'єднаній громаді на 2018-2021 роки</t>
  </si>
  <si>
    <t>Інаша діяльність у сфері державного управління</t>
  </si>
  <si>
    <t>0133</t>
  </si>
  <si>
    <t>0110180</t>
  </si>
  <si>
    <t>Програма підтримки молодіжної політики на території Музиківської ОТГ до 2022 року</t>
  </si>
  <si>
    <t>0113133</t>
  </si>
  <si>
    <t>3133</t>
  </si>
  <si>
    <t>1040</t>
  </si>
  <si>
    <t>Інші заходи та заклади молодіжної політики</t>
  </si>
  <si>
    <t>Програма забезпечення житлом медичних працівників Музиківської амбулаторії ЗПСМ на 2018-2021 роки</t>
  </si>
  <si>
    <t>Програма розвитку фізичної культури і спорту на території Музиківської об'єднаної територіальної громади на 2018-2021 роки</t>
  </si>
  <si>
    <t>0115061</t>
  </si>
  <si>
    <t>5061</t>
  </si>
  <si>
    <t>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</t>
  </si>
  <si>
    <t>Програма "Протидія захворюванню на туберкульоз" в Музиківській ОТГ на 2018-2021 роки</t>
  </si>
  <si>
    <t>0112142</t>
  </si>
  <si>
    <t>2142</t>
  </si>
  <si>
    <t>0763</t>
  </si>
  <si>
    <t>Програми і централізовані заходи боротьби з туберкульозом</t>
  </si>
  <si>
    <t>0113140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</si>
  <si>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</si>
  <si>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</si>
  <si>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0111020</t>
  </si>
  <si>
    <t>1020</t>
  </si>
  <si>
    <t>0921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</si>
  <si>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</si>
  <si>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Програма розвитку закладів культури Музиківської ОТГ</t>
  </si>
  <si>
    <t>6030</t>
  </si>
  <si>
    <t>Організація благоустрою населених пунктів</t>
  </si>
  <si>
    <t>6013</t>
  </si>
  <si>
    <t>Програма соціального захисту населення Музиківської ОТГ на 2018-2021 роки, в т.ч.:</t>
  </si>
  <si>
    <t>7130</t>
  </si>
  <si>
    <t>0112152</t>
  </si>
  <si>
    <t>2152</t>
  </si>
  <si>
    <t>Інші програми та заходи у сфері охорони здоров`я</t>
  </si>
  <si>
    <t>Програма розвитку освіти "Освітній простір Музиківської ОТГ" на 2018-2021 роки, в т.ч.:</t>
  </si>
  <si>
    <t>0114030</t>
  </si>
  <si>
    <t>4030</t>
  </si>
  <si>
    <t>0824</t>
  </si>
  <si>
    <t>Забезпечення діяльності бібліотек</t>
  </si>
  <si>
    <t>0114060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</si>
  <si>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</si>
  <si>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</si>
  <si>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</si>
  <si>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0180</t>
  </si>
  <si>
    <t>Програма "Власний дім" на 2020 рік</t>
  </si>
  <si>
    <t>Централізовані заходи з лікування онкологічних хворих</t>
  </si>
  <si>
    <t>Програма оздоровлення та відпочинку дітей на 2020 рік</t>
  </si>
  <si>
    <t>Програма з благоустрою території Музиківської ОТГ на 2020 рік</t>
  </si>
  <si>
    <t>Програма підтримки комунальних підприємств на 2020 рік</t>
  </si>
  <si>
    <t>Програма боротьби з онкологічними захворюваннями на 2019-2021 роки</t>
  </si>
  <si>
    <t>0118220</t>
  </si>
  <si>
    <t>0380</t>
  </si>
  <si>
    <t xml:space="preserve">Заходи та роботи з мобілізаційної підготовки місцевого значення </t>
  </si>
  <si>
    <t>Цільова програма "Призовна дільниця"</t>
  </si>
  <si>
    <t>0112144</t>
  </si>
  <si>
    <t>Централізовані заходи з лікування хворих на цукровий та нецукровий діабет</t>
  </si>
  <si>
    <t>Програма відшкодування вартості препаратів інсуліну хворим на цукровий діабет жителям ОТГ на 2020 рік</t>
  </si>
  <si>
    <t>0112146</t>
  </si>
  <si>
    <t>Відшкодування вартості лікарський засобів для лікування окремих захворювань</t>
  </si>
  <si>
    <t>Програма забезпечення безоплатного та пільгового відпуску лікарських засобів за рецептами лікарів у разі амбулаторного лікування  окремих груп населення та за певними категоріями захворювань на 2020 рік</t>
  </si>
  <si>
    <t>0112111</t>
  </si>
  <si>
    <t>0726</t>
  </si>
  <si>
    <t>Первинна медична допомога населенню, що надається центрами первинної-медичної (медико-санітарної) допомоги</t>
  </si>
  <si>
    <t>Програма фінансової підтримки КНП " Музиківська амбулаторія ЗПСМ"</t>
  </si>
  <si>
    <t>0110000</t>
  </si>
  <si>
    <t>(код бюджету)</t>
  </si>
  <si>
    <t>Програма "Розвиток людського капіталу"</t>
  </si>
  <si>
    <t>0119770</t>
  </si>
  <si>
    <t>Інші субвенції з місцевого бюджету</t>
  </si>
  <si>
    <t>Розподіл витрат місцевого бюджету на реалізацію місцевих/регіональних програм у 2020 році</t>
  </si>
  <si>
    <t>Найменування головного розпорядника коштів місцевого бюджету, відповідального виконавця, найменування бюджетної програми згідно ТПКВК місцевого бюджету
ТКВКБМС</t>
  </si>
  <si>
    <t xml:space="preserve">Код типової програмної класифікації видатків та кредитування місцевого бюджету
</t>
  </si>
  <si>
    <t>Код функціональної класифікації видатків та кредитування бюджету</t>
  </si>
  <si>
    <t>Дата і номер документа, яким затверджено місцеву регіональну програму</t>
  </si>
  <si>
    <t>Усього</t>
  </si>
  <si>
    <t>у т.ч. бюджет розвитку</t>
  </si>
  <si>
    <t>1</t>
  </si>
  <si>
    <t>2</t>
  </si>
  <si>
    <t>3</t>
  </si>
  <si>
    <t>Надання довгострокових кредитів індивідуальним забудовникам житла на селі</t>
  </si>
  <si>
    <t>Інша діяльність у сфері державного управління</t>
  </si>
  <si>
    <t>"Програма запобігання виникнення та ліквідації спалахів особливо небезпечних інфекційних хвороб тварин"</t>
  </si>
  <si>
    <t>0117140</t>
  </si>
  <si>
    <t>Інші заходи у сфері сільського господарства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</si>
</sst>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#,##0.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0.0"/>
    <numFmt numFmtId="202" formatCode="0.000"/>
  </numFmts>
  <fonts count="42">
    <font>
      <sz val="10"/>
      <name val="Times New Roman"/>
      <family val="1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60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0"/>
      <name val="Courier New"/>
      <family val="3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b/>
      <sz val="18"/>
      <color indexed="48"/>
      <name val="Cambria"/>
      <family val="2"/>
    </font>
    <font>
      <sz val="11"/>
      <color indexed="59"/>
      <name val="Calibri"/>
      <family val="2"/>
    </font>
    <font>
      <b/>
      <sz val="11"/>
      <color indexed="1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Calibri"/>
      <family val="2"/>
    </font>
    <font>
      <sz val="8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b/>
      <sz val="14"/>
      <name val="Calibri"/>
      <family val="2"/>
    </font>
    <font>
      <b/>
      <vertAlign val="superscript"/>
      <sz val="10"/>
      <name val="Calibri"/>
      <family val="2"/>
    </font>
    <font>
      <i/>
      <sz val="10"/>
      <name val="Calibri"/>
      <family val="2"/>
    </font>
    <font>
      <i/>
      <sz val="10"/>
      <color indexed="8"/>
      <name val="Calibri"/>
      <family val="2"/>
    </font>
    <font>
      <b/>
      <i/>
      <sz val="10"/>
      <color indexed="8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u val="single"/>
      <sz val="10"/>
      <name val="Calibri"/>
      <family val="2"/>
    </font>
    <font>
      <sz val="10"/>
      <color indexed="8"/>
      <name val="Calibri"/>
      <family val="2"/>
    </font>
    <font>
      <sz val="10"/>
      <color theme="1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1"/>
      </bottom>
    </border>
    <border>
      <left>
        <color indexed="63"/>
      </left>
      <right>
        <color indexed="63"/>
      </right>
      <top>
        <color indexed="63"/>
      </top>
      <bottom style="medium">
        <color indexed="41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60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2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9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6" borderId="0" applyNumberFormat="0" applyBorder="0" applyAlignment="0" applyProtection="0"/>
    <xf numFmtId="0" fontId="3" fillId="18" borderId="0" applyNumberFormat="0" applyBorder="0" applyAlignment="0" applyProtection="0"/>
    <xf numFmtId="0" fontId="3" fillId="12" borderId="0" applyNumberFormat="0" applyBorder="0" applyAlignment="0" applyProtection="0"/>
    <xf numFmtId="0" fontId="3" fillId="3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4" fillId="0" borderId="0">
      <alignment/>
      <protection/>
    </xf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18" borderId="0" applyNumberFormat="0" applyBorder="0" applyAlignment="0" applyProtection="0"/>
    <xf numFmtId="0" fontId="3" fillId="12" borderId="0" applyNumberFormat="0" applyBorder="0" applyAlignment="0" applyProtection="0"/>
    <xf numFmtId="0" fontId="3" fillId="23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5" fillId="13" borderId="1" applyNumberFormat="0" applyAlignment="0" applyProtection="0"/>
    <xf numFmtId="0" fontId="5" fillId="7" borderId="1" applyNumberFormat="0" applyAlignment="0" applyProtection="0"/>
    <xf numFmtId="0" fontId="6" fillId="24" borderId="2" applyNumberFormat="0" applyAlignment="0" applyProtection="0"/>
    <xf numFmtId="0" fontId="7" fillId="24" borderId="1" applyNumberFormat="0" applyAlignment="0" applyProtection="0"/>
    <xf numFmtId="0" fontId="24" fillId="0" borderId="0" applyNumberFormat="0" applyFill="0" applyBorder="0" applyAlignment="0" applyProtection="0"/>
    <xf numFmtId="194" fontId="1" fillId="0" borderId="0" applyFill="0" applyBorder="0" applyAlignment="0" applyProtection="0"/>
    <xf numFmtId="192" fontId="1" fillId="0" borderId="0" applyFill="0" applyBorder="0" applyAlignment="0" applyProtection="0"/>
    <xf numFmtId="0" fontId="8" fillId="6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" fillId="0" borderId="0">
      <alignment/>
      <protection/>
    </xf>
    <xf numFmtId="0" fontId="13" fillId="0" borderId="0">
      <alignment/>
      <protection/>
    </xf>
    <xf numFmtId="0" fontId="4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0" fillId="0" borderId="0">
      <alignment vertical="top"/>
      <protection/>
    </xf>
    <xf numFmtId="0" fontId="12" fillId="0" borderId="6" applyNumberFormat="0" applyFill="0" applyAlignment="0" applyProtection="0"/>
    <xf numFmtId="0" fontId="14" fillId="0" borderId="7" applyNumberFormat="0" applyFill="0" applyAlignment="0" applyProtection="0"/>
    <xf numFmtId="0" fontId="15" fillId="25" borderId="8" applyNumberFormat="0" applyAlignment="0" applyProtection="0"/>
    <xf numFmtId="0" fontId="15" fillId="25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13" borderId="0" applyNumberFormat="0" applyBorder="0" applyAlignment="0" applyProtection="0"/>
    <xf numFmtId="0" fontId="19" fillId="26" borderId="1" applyNumberFormat="0" applyAlignment="0" applyProtection="0"/>
    <xf numFmtId="0" fontId="4" fillId="0" borderId="0">
      <alignment/>
      <protection/>
    </xf>
    <xf numFmtId="0" fontId="25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20" fillId="3" borderId="0" applyNumberFormat="0" applyBorder="0" applyAlignment="0" applyProtection="0"/>
    <xf numFmtId="0" fontId="20" fillId="5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10" borderId="10" applyNumberFormat="0" applyAlignment="0" applyProtection="0"/>
    <xf numFmtId="0" fontId="0" fillId="10" borderId="10" applyNumberFormat="0" applyAlignment="0" applyProtection="0"/>
    <xf numFmtId="9" fontId="1" fillId="0" borderId="0" applyFill="0" applyBorder="0" applyAlignment="0" applyProtection="0"/>
    <xf numFmtId="0" fontId="6" fillId="26" borderId="2" applyNumberFormat="0" applyAlignment="0" applyProtection="0"/>
    <xf numFmtId="0" fontId="22" fillId="0" borderId="11" applyNumberFormat="0" applyFill="0" applyAlignment="0" applyProtection="0"/>
    <xf numFmtId="0" fontId="23" fillId="13" borderId="0" applyNumberFormat="0" applyBorder="0" applyAlignment="0" applyProtection="0"/>
    <xf numFmtId="0" fontId="1" fillId="0" borderId="0">
      <alignment/>
      <protection/>
    </xf>
    <xf numFmtId="0" fontId="1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95" fontId="1" fillId="0" borderId="0" applyFill="0" applyBorder="0" applyAlignment="0" applyProtection="0"/>
    <xf numFmtId="193" fontId="1" fillId="0" borderId="0" applyFill="0" applyBorder="0" applyAlignment="0" applyProtection="0"/>
    <xf numFmtId="0" fontId="8" fillId="4" borderId="0" applyNumberFormat="0" applyBorder="0" applyAlignment="0" applyProtection="0"/>
  </cellStyleXfs>
  <cellXfs count="54">
    <xf numFmtId="0" fontId="0" fillId="0" borderId="0" xfId="0" applyAlignment="1">
      <alignment/>
    </xf>
    <xf numFmtId="0" fontId="26" fillId="0" borderId="0" xfId="105" applyFont="1">
      <alignment/>
      <protection/>
    </xf>
    <xf numFmtId="0" fontId="26" fillId="0" borderId="0" xfId="0" applyNumberFormat="1" applyFont="1" applyFill="1" applyAlignment="1" applyProtection="1">
      <alignment/>
      <protection/>
    </xf>
    <xf numFmtId="0" fontId="31" fillId="0" borderId="0" xfId="0" applyNumberFormat="1" applyFont="1" applyFill="1" applyAlignment="1" applyProtection="1">
      <alignment vertical="center" wrapText="1"/>
      <protection/>
    </xf>
    <xf numFmtId="0" fontId="26" fillId="0" borderId="0" xfId="0" applyFont="1" applyFill="1" applyAlignment="1">
      <alignment/>
    </xf>
    <xf numFmtId="0" fontId="32" fillId="0" borderId="12" xfId="0" applyNumberFormat="1" applyFont="1" applyFill="1" applyBorder="1" applyAlignment="1" applyProtection="1">
      <alignment horizontal="center"/>
      <protection/>
    </xf>
    <xf numFmtId="0" fontId="26" fillId="0" borderId="12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26" fillId="0" borderId="0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Alignment="1" applyProtection="1">
      <alignment vertical="center"/>
      <protection/>
    </xf>
    <xf numFmtId="2" fontId="26" fillId="0" borderId="13" xfId="0" applyNumberFormat="1" applyFont="1" applyBorder="1" applyAlignment="1">
      <alignment vertical="top" wrapText="1"/>
    </xf>
    <xf numFmtId="196" fontId="29" fillId="0" borderId="13" xfId="96" applyNumberFormat="1" applyFont="1" applyBorder="1" applyAlignment="1">
      <alignment horizontal="center" vertical="center"/>
      <protection/>
    </xf>
    <xf numFmtId="0" fontId="26" fillId="0" borderId="0" xfId="0" applyFont="1" applyFill="1" applyAlignment="1">
      <alignment vertical="center"/>
    </xf>
    <xf numFmtId="0" fontId="26" fillId="0" borderId="0" xfId="0" applyFont="1" applyAlignment="1">
      <alignment/>
    </xf>
    <xf numFmtId="0" fontId="26" fillId="0" borderId="0" xfId="0" applyNumberFormat="1" applyFont="1" applyFill="1" applyAlignment="1" applyProtection="1">
      <alignment horizontal="center"/>
      <protection/>
    </xf>
    <xf numFmtId="0" fontId="28" fillId="0" borderId="13" xfId="0" applyFont="1" applyBorder="1" applyAlignment="1">
      <alignment horizontal="center" vertical="center" wrapText="1"/>
    </xf>
    <xf numFmtId="49" fontId="28" fillId="0" borderId="13" xfId="0" applyNumberFormat="1" applyFont="1" applyBorder="1" applyAlignment="1">
      <alignment horizontal="center" vertical="center" wrapText="1"/>
    </xf>
    <xf numFmtId="0" fontId="26" fillId="27" borderId="13" xfId="0" applyFont="1" applyFill="1" applyBorder="1" applyAlignment="1">
      <alignment horizontal="center" vertical="center" wrapText="1"/>
    </xf>
    <xf numFmtId="49" fontId="26" fillId="27" borderId="13" xfId="0" applyNumberFormat="1" applyFont="1" applyFill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49" fontId="26" fillId="0" borderId="13" xfId="0" applyNumberFormat="1" applyFont="1" applyBorder="1" applyAlignment="1">
      <alignment horizontal="center" vertical="center" wrapText="1"/>
    </xf>
    <xf numFmtId="49" fontId="34" fillId="27" borderId="13" xfId="0" applyNumberFormat="1" applyFont="1" applyFill="1" applyBorder="1" applyAlignment="1">
      <alignment horizontal="center" vertical="center" wrapText="1"/>
    </xf>
    <xf numFmtId="0" fontId="34" fillId="27" borderId="13" xfId="0" applyFont="1" applyFill="1" applyBorder="1" applyAlignment="1">
      <alignment horizontal="center" vertical="center" wrapText="1"/>
    </xf>
    <xf numFmtId="0" fontId="34" fillId="0" borderId="13" xfId="0" applyFont="1" applyBorder="1" applyAlignment="1">
      <alignment horizontal="center" vertical="center" wrapText="1"/>
    </xf>
    <xf numFmtId="2" fontId="34" fillId="0" borderId="13" xfId="0" applyNumberFormat="1" applyFont="1" applyBorder="1" applyAlignment="1">
      <alignment vertical="top" wrapText="1"/>
    </xf>
    <xf numFmtId="0" fontId="28" fillId="0" borderId="13" xfId="0" applyFont="1" applyBorder="1" applyAlignment="1">
      <alignment horizontal="right" vertical="center" wrapText="1"/>
    </xf>
    <xf numFmtId="2" fontId="26" fillId="0" borderId="13" xfId="0" applyNumberFormat="1" applyFont="1" applyBorder="1" applyAlignment="1">
      <alignment horizontal="center" vertical="center" wrapText="1"/>
    </xf>
    <xf numFmtId="2" fontId="34" fillId="0" borderId="13" xfId="0" applyNumberFormat="1" applyFont="1" applyBorder="1" applyAlignment="1">
      <alignment horizontal="center" vertical="center" wrapText="1"/>
    </xf>
    <xf numFmtId="2" fontId="28" fillId="0" borderId="13" xfId="0" applyNumberFormat="1" applyFont="1" applyBorder="1" applyAlignment="1">
      <alignment vertical="top" wrapText="1"/>
    </xf>
    <xf numFmtId="0" fontId="37" fillId="0" borderId="0" xfId="0" applyNumberFormat="1" applyFont="1" applyFill="1" applyAlignment="1" applyProtection="1">
      <alignment/>
      <protection/>
    </xf>
    <xf numFmtId="0" fontId="38" fillId="0" borderId="0" xfId="0" applyNumberFormat="1" applyFont="1" applyFill="1" applyAlignment="1" applyProtection="1">
      <alignment/>
      <protection/>
    </xf>
    <xf numFmtId="0" fontId="28" fillId="0" borderId="13" xfId="0" applyFont="1" applyBorder="1" applyAlignment="1">
      <alignment horizontal="left" vertical="center" wrapText="1"/>
    </xf>
    <xf numFmtId="0" fontId="39" fillId="0" borderId="0" xfId="0" applyNumberFormat="1" applyFont="1" applyFill="1" applyAlignment="1" applyProtection="1">
      <alignment horizontal="center"/>
      <protection/>
    </xf>
    <xf numFmtId="0" fontId="27" fillId="0" borderId="0" xfId="0" applyNumberFormat="1" applyFont="1" applyFill="1" applyAlignment="1" applyProtection="1">
      <alignment horizontal="center"/>
      <protection/>
    </xf>
    <xf numFmtId="0" fontId="26" fillId="0" borderId="0" xfId="0" applyNumberFormat="1" applyFont="1" applyFill="1" applyBorder="1" applyAlignment="1" applyProtection="1">
      <alignment horizontal="center" vertical="top"/>
      <protection/>
    </xf>
    <xf numFmtId="1" fontId="29" fillId="0" borderId="13" xfId="96" applyNumberFormat="1" applyFont="1" applyBorder="1" applyAlignment="1">
      <alignment horizontal="center" vertical="center"/>
      <protection/>
    </xf>
    <xf numFmtId="1" fontId="26" fillId="0" borderId="13" xfId="0" applyNumberFormat="1" applyFont="1" applyBorder="1" applyAlignment="1">
      <alignment horizontal="center" vertical="top" wrapText="1"/>
    </xf>
    <xf numFmtId="4" fontId="29" fillId="0" borderId="13" xfId="96" applyNumberFormat="1" applyFont="1" applyBorder="1" applyAlignment="1">
      <alignment horizontal="right" vertical="center"/>
      <protection/>
    </xf>
    <xf numFmtId="4" fontId="29" fillId="28" borderId="13" xfId="96" applyNumberFormat="1" applyFont="1" applyFill="1" applyBorder="1" applyAlignment="1">
      <alignment horizontal="right" vertical="center"/>
      <protection/>
    </xf>
    <xf numFmtId="4" fontId="36" fillId="28" borderId="13" xfId="96" applyNumberFormat="1" applyFont="1" applyFill="1" applyBorder="1" applyAlignment="1">
      <alignment horizontal="right" vertical="center"/>
      <protection/>
    </xf>
    <xf numFmtId="4" fontId="36" fillId="0" borderId="13" xfId="96" applyNumberFormat="1" applyFont="1" applyBorder="1" applyAlignment="1">
      <alignment horizontal="right" vertical="center"/>
      <protection/>
    </xf>
    <xf numFmtId="4" fontId="35" fillId="0" borderId="13" xfId="96" applyNumberFormat="1" applyFont="1" applyBorder="1" applyAlignment="1">
      <alignment horizontal="right" vertical="center"/>
      <protection/>
    </xf>
    <xf numFmtId="4" fontId="28" fillId="0" borderId="13" xfId="0" applyNumberFormat="1" applyFont="1" applyBorder="1" applyAlignment="1">
      <alignment horizontal="right" vertical="center" wrapText="1"/>
    </xf>
    <xf numFmtId="4" fontId="29" fillId="29" borderId="13" xfId="0" applyNumberFormat="1" applyFont="1" applyFill="1" applyBorder="1" applyAlignment="1">
      <alignment horizontal="right" vertical="center"/>
    </xf>
    <xf numFmtId="4" fontId="28" fillId="0" borderId="13" xfId="0" applyNumberFormat="1" applyFont="1" applyBorder="1" applyAlignment="1">
      <alignment vertical="center" wrapText="1"/>
    </xf>
    <xf numFmtId="4" fontId="26" fillId="0" borderId="13" xfId="0" applyNumberFormat="1" applyFont="1" applyBorder="1" applyAlignment="1">
      <alignment vertical="center" wrapText="1"/>
    </xf>
    <xf numFmtId="0" fontId="26" fillId="0" borderId="0" xfId="105" applyFont="1" applyAlignment="1">
      <alignment horizontal="left" wrapText="1"/>
      <protection/>
    </xf>
    <xf numFmtId="0" fontId="32" fillId="0" borderId="0" xfId="0" applyNumberFormat="1" applyFont="1" applyFill="1" applyBorder="1" applyAlignment="1" applyProtection="1">
      <alignment horizontal="center" vertical="top" wrapText="1"/>
      <protection/>
    </xf>
    <xf numFmtId="0" fontId="28" fillId="0" borderId="14" xfId="0" applyNumberFormat="1" applyFont="1" applyFill="1" applyBorder="1" applyAlignment="1" applyProtection="1">
      <alignment horizontal="center" vertical="center" wrapText="1"/>
      <protection/>
    </xf>
    <xf numFmtId="0" fontId="28" fillId="0" borderId="15" xfId="0" applyNumberFormat="1" applyFont="1" applyFill="1" applyBorder="1" applyAlignment="1" applyProtection="1">
      <alignment horizontal="center" vertical="center" wrapText="1"/>
      <protection/>
    </xf>
    <xf numFmtId="0" fontId="28" fillId="0" borderId="14" xfId="0" applyFont="1" applyBorder="1" applyAlignment="1">
      <alignment horizontal="center" vertical="center" wrapText="1"/>
    </xf>
    <xf numFmtId="0" fontId="28" fillId="0" borderId="15" xfId="0" applyFont="1" applyBorder="1" applyAlignment="1">
      <alignment horizontal="center" vertical="center" wrapText="1"/>
    </xf>
    <xf numFmtId="0" fontId="28" fillId="0" borderId="16" xfId="0" applyFont="1" applyBorder="1" applyAlignment="1">
      <alignment horizontal="center" vertical="center" wrapText="1"/>
    </xf>
    <xf numFmtId="0" fontId="28" fillId="0" borderId="17" xfId="0" applyFont="1" applyBorder="1" applyAlignment="1">
      <alignment horizontal="center" vertical="center" wrapText="1"/>
    </xf>
  </cellXfs>
  <cellStyles count="11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— акцент1" xfId="27"/>
    <cellStyle name="40% — акцент2" xfId="28"/>
    <cellStyle name="40% — акцент3" xfId="29"/>
    <cellStyle name="40% — акцент4" xfId="30"/>
    <cellStyle name="40% — акцент5" xfId="31"/>
    <cellStyle name="40% —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— акцент1" xfId="39"/>
    <cellStyle name="60% — акцент2" xfId="40"/>
    <cellStyle name="60% — акцент3" xfId="41"/>
    <cellStyle name="60% — акцент4" xfId="42"/>
    <cellStyle name="60% — акцент5" xfId="43"/>
    <cellStyle name="60% —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21" xfId="88"/>
    <cellStyle name="Звичайний 3" xfId="89"/>
    <cellStyle name="Звичайний 4" xfId="90"/>
    <cellStyle name="Звичайний 5" xfId="91"/>
    <cellStyle name="Звичайний 6" xfId="92"/>
    <cellStyle name="Звичайний 7" xfId="93"/>
    <cellStyle name="Звичайний 8" xfId="94"/>
    <cellStyle name="Звичайний 9" xfId="95"/>
    <cellStyle name="Звичайний_Додаток _ 3 зм_ни 4575" xfId="96"/>
    <cellStyle name="Зв'язана клітинка" xfId="97"/>
    <cellStyle name="Итог" xfId="98"/>
    <cellStyle name="Контрольна клітинка" xfId="99"/>
    <cellStyle name="Контрольная ячейка" xfId="100"/>
    <cellStyle name="Назва" xfId="101"/>
    <cellStyle name="Название" xfId="102"/>
    <cellStyle name="Нейтральный" xfId="103"/>
    <cellStyle name="Обчислення" xfId="104"/>
    <cellStyle name="Обычный 2" xfId="105"/>
    <cellStyle name="Followed Hyperlink" xfId="106"/>
    <cellStyle name="Підсумок" xfId="107"/>
    <cellStyle name="Плохой" xfId="108"/>
    <cellStyle name="Поганий" xfId="109"/>
    <cellStyle name="Пояснение" xfId="110"/>
    <cellStyle name="Примечание" xfId="111"/>
    <cellStyle name="Примітка" xfId="112"/>
    <cellStyle name="Percent" xfId="113"/>
    <cellStyle name="Результат 1" xfId="114"/>
    <cellStyle name="Связанная ячейка" xfId="115"/>
    <cellStyle name="Середній" xfId="116"/>
    <cellStyle name="Стиль 1" xfId="117"/>
    <cellStyle name="Текст попередження" xfId="118"/>
    <cellStyle name="Текст пояснення" xfId="119"/>
    <cellStyle name="Текст предупреждения" xfId="120"/>
    <cellStyle name="Comma" xfId="121"/>
    <cellStyle name="Comma [0]" xfId="122"/>
    <cellStyle name="Хороший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336666"/>
      <rgbColor rgb="00C0C0C0"/>
      <rgbColor rgb="00808080"/>
      <rgbColor rgb="009999FF"/>
      <rgbColor rgb="00996666"/>
      <rgbColor rgb="00FFFFC0"/>
      <rgbColor rgb="00E3E3E3"/>
      <rgbColor rgb="00660066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A0E0E0"/>
      <rgbColor rgb="00CCFFCC"/>
      <rgbColor rgb="00FFFF99"/>
      <rgbColor rgb="00A6CAF0"/>
      <rgbColor rgb="00CC9CCC"/>
      <rgbColor rgb="00CC99FF"/>
      <rgbColor rgb="00FFCC99"/>
      <rgbColor rgb="003333CC"/>
      <rgbColor rgb="0033CCCC"/>
      <rgbColor rgb="00999933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663300"/>
      <rgbColor rgb="00996633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lyna\finans\Users\&#1050;&#1054;&#1056;&#1048;&#1057;&#1058;&#1059;&#1042;&#1040;&#1063;\Desktop\&#1041;&#1102;&#1076;&#1078;&#1077;&#1090;\&#1055;&#1088;&#1086;&#1075;&#1085;&#1086;&#1079;%20&#1073;&#1102;&#1076;&#1078;&#1077;&#1090;&#1091;%202018-2022_&#1076;&#1086;%2020.11.19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ходи 2018-2022"/>
      <sheetName val="Видатки 2018-2022"/>
      <sheetName val="Видатки по кодам"/>
      <sheetName val="виписка"/>
      <sheetName val="школи"/>
      <sheetName val="презентація_доходи"/>
      <sheetName val="п_видатки_заг"/>
      <sheetName val="видатки в розрізі"/>
    </sheetNames>
    <sheetDataSet>
      <sheetData sheetId="0">
        <row r="83">
          <cell r="F83">
            <v>11071500</v>
          </cell>
        </row>
        <row r="89">
          <cell r="F89">
            <v>77750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0"/>
  <sheetViews>
    <sheetView tabSelected="1" zoomScale="85" zoomScaleNormal="85" zoomScalePageLayoutView="0" workbookViewId="0" topLeftCell="B1">
      <selection activeCell="J3" sqref="J3:L3"/>
    </sheetView>
  </sheetViews>
  <sheetFormatPr defaultColWidth="9.16015625" defaultRowHeight="12.75"/>
  <cols>
    <col min="1" max="1" width="3.83203125" style="2" hidden="1" customWidth="1"/>
    <col min="2" max="2" width="16.5" style="2" customWidth="1"/>
    <col min="3" max="3" width="15.5" style="2" customWidth="1"/>
    <col min="4" max="4" width="17.83203125" style="2" customWidth="1"/>
    <col min="5" max="5" width="54" style="2" customWidth="1"/>
    <col min="6" max="6" width="45" style="2" customWidth="1"/>
    <col min="7" max="7" width="21.83203125" style="2" hidden="1" customWidth="1"/>
    <col min="8" max="8" width="21.83203125" style="2" customWidth="1"/>
    <col min="9" max="10" width="21.16015625" style="2" customWidth="1"/>
    <col min="11" max="11" width="22.66015625" style="2" customWidth="1"/>
    <col min="12" max="12" width="4.33203125" style="4" customWidth="1"/>
    <col min="13" max="16384" width="9.16015625" style="4" customWidth="1"/>
  </cols>
  <sheetData>
    <row r="1" spans="2:11" ht="12.75">
      <c r="B1" s="13"/>
      <c r="J1" s="1" t="s">
        <v>3</v>
      </c>
      <c r="K1" s="1"/>
    </row>
    <row r="2" spans="10:12" ht="42.75" customHeight="1">
      <c r="J2" s="46"/>
      <c r="K2" s="46"/>
      <c r="L2" s="46"/>
    </row>
    <row r="3" spans="10:12" ht="53.25" customHeight="1">
      <c r="J3" s="46"/>
      <c r="K3" s="46"/>
      <c r="L3" s="46"/>
    </row>
    <row r="4" spans="3:11" ht="12.75">
      <c r="C4" s="32">
        <v>21510000000</v>
      </c>
      <c r="K4" s="1"/>
    </row>
    <row r="5" spans="3:13" ht="15">
      <c r="C5" s="33" t="s">
        <v>93</v>
      </c>
      <c r="I5" s="3"/>
      <c r="J5" s="3"/>
      <c r="K5" s="3"/>
      <c r="L5" s="3"/>
      <c r="M5" s="3"/>
    </row>
    <row r="6" spans="2:11" ht="29.25" customHeight="1">
      <c r="B6" s="47" t="s">
        <v>97</v>
      </c>
      <c r="C6" s="47"/>
      <c r="D6" s="47"/>
      <c r="E6" s="47"/>
      <c r="F6" s="47"/>
      <c r="G6" s="47"/>
      <c r="H6" s="47"/>
      <c r="I6" s="47"/>
      <c r="J6" s="47"/>
      <c r="K6" s="47"/>
    </row>
    <row r="7" spans="2:11" ht="18.75">
      <c r="B7" s="5"/>
      <c r="C7" s="6"/>
      <c r="D7" s="6"/>
      <c r="E7" s="6"/>
      <c r="F7" s="7"/>
      <c r="G7" s="7"/>
      <c r="H7" s="7"/>
      <c r="I7" s="7"/>
      <c r="J7" s="7"/>
      <c r="K7" s="34" t="s">
        <v>4</v>
      </c>
    </row>
    <row r="8" spans="1:11" ht="107.25" customHeight="1">
      <c r="A8" s="8"/>
      <c r="B8" s="48" t="s">
        <v>21</v>
      </c>
      <c r="C8" s="48" t="s">
        <v>99</v>
      </c>
      <c r="D8" s="48" t="s">
        <v>100</v>
      </c>
      <c r="E8" s="48" t="s">
        <v>98</v>
      </c>
      <c r="F8" s="50" t="s">
        <v>5</v>
      </c>
      <c r="G8" s="50" t="s">
        <v>101</v>
      </c>
      <c r="H8" s="50" t="s">
        <v>102</v>
      </c>
      <c r="I8" s="48" t="s">
        <v>6</v>
      </c>
      <c r="J8" s="52" t="s">
        <v>7</v>
      </c>
      <c r="K8" s="53"/>
    </row>
    <row r="9" spans="1:11" s="12" customFormat="1" ht="18" customHeight="1">
      <c r="A9" s="9"/>
      <c r="B9" s="49"/>
      <c r="C9" s="49"/>
      <c r="D9" s="49"/>
      <c r="E9" s="49"/>
      <c r="F9" s="51"/>
      <c r="G9" s="51"/>
      <c r="H9" s="51"/>
      <c r="I9" s="49"/>
      <c r="J9" s="11" t="s">
        <v>102</v>
      </c>
      <c r="K9" s="11" t="s">
        <v>103</v>
      </c>
    </row>
    <row r="10" spans="1:11" s="12" customFormat="1" ht="18" customHeight="1">
      <c r="A10" s="9"/>
      <c r="B10" s="16" t="s">
        <v>104</v>
      </c>
      <c r="C10" s="16" t="s">
        <v>105</v>
      </c>
      <c r="D10" s="16" t="s">
        <v>106</v>
      </c>
      <c r="E10" s="15">
        <v>4</v>
      </c>
      <c r="F10" s="36">
        <v>5</v>
      </c>
      <c r="G10" s="36">
        <v>6</v>
      </c>
      <c r="H10" s="36">
        <v>7</v>
      </c>
      <c r="I10" s="35">
        <v>8</v>
      </c>
      <c r="J10" s="35">
        <v>9</v>
      </c>
      <c r="K10" s="35">
        <v>10</v>
      </c>
    </row>
    <row r="11" spans="1:11" s="12" customFormat="1" ht="18" customHeight="1">
      <c r="A11" s="9"/>
      <c r="B11" s="16" t="s">
        <v>92</v>
      </c>
      <c r="C11" s="16"/>
      <c r="D11" s="16"/>
      <c r="E11" s="15" t="s">
        <v>22</v>
      </c>
      <c r="F11" s="10"/>
      <c r="G11" s="10"/>
      <c r="H11" s="45">
        <f>H36</f>
        <v>17896051</v>
      </c>
      <c r="I11" s="37">
        <f>I36</f>
        <v>17327167</v>
      </c>
      <c r="J11" s="37">
        <f>J36</f>
        <v>568884</v>
      </c>
      <c r="K11" s="37">
        <f>K36</f>
        <v>538884</v>
      </c>
    </row>
    <row r="12" spans="1:11" s="12" customFormat="1" ht="51">
      <c r="A12" s="9"/>
      <c r="B12" s="18" t="s">
        <v>30</v>
      </c>
      <c r="C12" s="18" t="s">
        <v>71</v>
      </c>
      <c r="D12" s="18" t="s">
        <v>29</v>
      </c>
      <c r="E12" s="26" t="s">
        <v>28</v>
      </c>
      <c r="F12" s="28" t="s">
        <v>24</v>
      </c>
      <c r="G12" s="28"/>
      <c r="H12" s="42">
        <f>I12+J12</f>
        <v>4000</v>
      </c>
      <c r="I12" s="38">
        <v>4000</v>
      </c>
      <c r="J12" s="38">
        <f>K12</f>
        <v>0</v>
      </c>
      <c r="K12" s="37">
        <v>0</v>
      </c>
    </row>
    <row r="13" spans="2:11" ht="76.5">
      <c r="B13" s="18" t="s">
        <v>8</v>
      </c>
      <c r="C13" s="17">
        <v>3033</v>
      </c>
      <c r="D13" s="18" t="s">
        <v>9</v>
      </c>
      <c r="E13" s="19" t="s">
        <v>10</v>
      </c>
      <c r="F13" s="28" t="s">
        <v>23</v>
      </c>
      <c r="G13" s="28"/>
      <c r="H13" s="42">
        <f aca="true" t="shared" si="0" ref="H13:H35">I13+J13</f>
        <v>440000</v>
      </c>
      <c r="I13" s="38">
        <v>440000</v>
      </c>
      <c r="J13" s="38">
        <f aca="true" t="shared" si="1" ref="J13:J35">K13</f>
        <v>0</v>
      </c>
      <c r="K13" s="37">
        <v>0</v>
      </c>
    </row>
    <row r="14" spans="2:11" ht="27.75" customHeight="1">
      <c r="B14" s="18" t="s">
        <v>11</v>
      </c>
      <c r="C14" s="17">
        <v>3242</v>
      </c>
      <c r="D14" s="19">
        <v>1090</v>
      </c>
      <c r="E14" s="26" t="s">
        <v>12</v>
      </c>
      <c r="F14" s="28" t="s">
        <v>57</v>
      </c>
      <c r="G14" s="28"/>
      <c r="H14" s="44">
        <f t="shared" si="0"/>
        <v>335000</v>
      </c>
      <c r="I14" s="38">
        <v>335000</v>
      </c>
      <c r="J14" s="38">
        <f t="shared" si="1"/>
        <v>0</v>
      </c>
      <c r="K14" s="37">
        <v>0</v>
      </c>
    </row>
    <row r="15" spans="2:11" ht="76.5">
      <c r="B15" s="21" t="s">
        <v>11</v>
      </c>
      <c r="C15" s="22">
        <v>3242</v>
      </c>
      <c r="D15" s="23">
        <v>1090</v>
      </c>
      <c r="E15" s="27" t="s">
        <v>12</v>
      </c>
      <c r="F15" s="24" t="s">
        <v>25</v>
      </c>
      <c r="G15" s="24"/>
      <c r="H15" s="44">
        <f t="shared" si="0"/>
        <v>85000</v>
      </c>
      <c r="I15" s="39">
        <v>85000</v>
      </c>
      <c r="J15" s="38">
        <f t="shared" si="1"/>
        <v>0</v>
      </c>
      <c r="K15" s="40">
        <v>0</v>
      </c>
    </row>
    <row r="16" spans="2:11" ht="38.25" hidden="1">
      <c r="B16" s="18" t="s">
        <v>15</v>
      </c>
      <c r="C16" s="17" t="s">
        <v>58</v>
      </c>
      <c r="D16" s="18" t="s">
        <v>16</v>
      </c>
      <c r="E16" s="26" t="s">
        <v>17</v>
      </c>
      <c r="F16" s="28" t="s">
        <v>26</v>
      </c>
      <c r="G16" s="28"/>
      <c r="H16" s="44">
        <v>0</v>
      </c>
      <c r="I16" s="38">
        <v>0</v>
      </c>
      <c r="J16" s="38">
        <f t="shared" si="1"/>
        <v>0</v>
      </c>
      <c r="K16" s="37"/>
    </row>
    <row r="17" spans="2:11" ht="38.25">
      <c r="B17" s="18" t="s">
        <v>30</v>
      </c>
      <c r="C17" s="18" t="s">
        <v>71</v>
      </c>
      <c r="D17" s="18" t="s">
        <v>29</v>
      </c>
      <c r="E17" s="26" t="s">
        <v>108</v>
      </c>
      <c r="F17" s="28" t="s">
        <v>27</v>
      </c>
      <c r="G17" s="28"/>
      <c r="H17" s="44">
        <f t="shared" si="0"/>
        <v>200000</v>
      </c>
      <c r="I17" s="38">
        <v>200000</v>
      </c>
      <c r="J17" s="38">
        <f t="shared" si="1"/>
        <v>0</v>
      </c>
      <c r="K17" s="37">
        <v>0</v>
      </c>
    </row>
    <row r="18" spans="2:11" ht="33.75" customHeight="1">
      <c r="B18" s="18" t="s">
        <v>18</v>
      </c>
      <c r="C18" s="17">
        <v>8831</v>
      </c>
      <c r="D18" s="18" t="s">
        <v>19</v>
      </c>
      <c r="E18" s="26" t="s">
        <v>107</v>
      </c>
      <c r="F18" s="28" t="s">
        <v>72</v>
      </c>
      <c r="G18" s="28"/>
      <c r="H18" s="44">
        <f t="shared" si="0"/>
        <v>180000</v>
      </c>
      <c r="I18" s="38">
        <v>150000</v>
      </c>
      <c r="J18" s="38">
        <v>30000</v>
      </c>
      <c r="K18" s="37">
        <v>0</v>
      </c>
    </row>
    <row r="19" spans="2:11" ht="25.5">
      <c r="B19" s="18" t="s">
        <v>32</v>
      </c>
      <c r="C19" s="17" t="s">
        <v>33</v>
      </c>
      <c r="D19" s="18" t="s">
        <v>34</v>
      </c>
      <c r="E19" s="26" t="s">
        <v>35</v>
      </c>
      <c r="F19" s="28" t="s">
        <v>31</v>
      </c>
      <c r="G19" s="28"/>
      <c r="H19" s="44">
        <v>15000</v>
      </c>
      <c r="I19" s="38">
        <v>15000</v>
      </c>
      <c r="J19" s="38">
        <f t="shared" si="1"/>
        <v>0</v>
      </c>
      <c r="K19" s="37">
        <v>0</v>
      </c>
    </row>
    <row r="20" spans="2:11" ht="38.25">
      <c r="B20" s="18" t="s">
        <v>59</v>
      </c>
      <c r="C20" s="17" t="s">
        <v>60</v>
      </c>
      <c r="D20" s="18" t="s">
        <v>44</v>
      </c>
      <c r="E20" s="26" t="s">
        <v>61</v>
      </c>
      <c r="F20" s="28" t="s">
        <v>36</v>
      </c>
      <c r="G20" s="28"/>
      <c r="H20" s="44">
        <f t="shared" si="0"/>
        <v>150000</v>
      </c>
      <c r="I20" s="38">
        <v>150000</v>
      </c>
      <c r="J20" s="38">
        <v>0</v>
      </c>
      <c r="K20" s="37">
        <v>0</v>
      </c>
    </row>
    <row r="21" spans="2:11" ht="51">
      <c r="B21" s="18" t="s">
        <v>38</v>
      </c>
      <c r="C21" s="17" t="s">
        <v>39</v>
      </c>
      <c r="D21" s="18" t="s">
        <v>13</v>
      </c>
      <c r="E21" s="26" t="s">
        <v>40</v>
      </c>
      <c r="F21" s="28" t="s">
        <v>37</v>
      </c>
      <c r="G21" s="28"/>
      <c r="H21" s="44">
        <f t="shared" si="0"/>
        <v>116720</v>
      </c>
      <c r="I21" s="38">
        <v>116720</v>
      </c>
      <c r="J21" s="38">
        <f t="shared" si="1"/>
        <v>0</v>
      </c>
      <c r="K21" s="37">
        <v>0</v>
      </c>
    </row>
    <row r="22" spans="2:11" ht="38.25">
      <c r="B22" s="18" t="s">
        <v>42</v>
      </c>
      <c r="C22" s="17" t="s">
        <v>43</v>
      </c>
      <c r="D22" s="18" t="s">
        <v>44</v>
      </c>
      <c r="E22" s="26" t="s">
        <v>45</v>
      </c>
      <c r="F22" s="28" t="s">
        <v>41</v>
      </c>
      <c r="G22" s="28"/>
      <c r="H22" s="44">
        <f t="shared" si="0"/>
        <v>10000</v>
      </c>
      <c r="I22" s="38">
        <v>10000</v>
      </c>
      <c r="J22" s="38">
        <f t="shared" si="1"/>
        <v>0</v>
      </c>
      <c r="K22" s="37">
        <v>0</v>
      </c>
    </row>
    <row r="23" spans="2:11" ht="25.5">
      <c r="B23" s="18" t="s">
        <v>42</v>
      </c>
      <c r="C23" s="17">
        <v>2152</v>
      </c>
      <c r="D23" s="18" t="s">
        <v>44</v>
      </c>
      <c r="E23" s="26" t="s">
        <v>73</v>
      </c>
      <c r="F23" s="28" t="s">
        <v>77</v>
      </c>
      <c r="G23" s="28"/>
      <c r="H23" s="44">
        <f t="shared" si="0"/>
        <v>20000</v>
      </c>
      <c r="I23" s="38">
        <v>20000</v>
      </c>
      <c r="J23" s="38">
        <f t="shared" si="1"/>
        <v>0</v>
      </c>
      <c r="K23" s="37">
        <v>0</v>
      </c>
    </row>
    <row r="24" spans="2:11" ht="51">
      <c r="B24" s="18" t="s">
        <v>46</v>
      </c>
      <c r="C24" s="17" t="s">
        <v>47</v>
      </c>
      <c r="D24" s="18" t="s">
        <v>34</v>
      </c>
      <c r="E24" s="26" t="s">
        <v>48</v>
      </c>
      <c r="F24" s="28" t="s">
        <v>74</v>
      </c>
      <c r="G24" s="28"/>
      <c r="H24" s="44">
        <f t="shared" si="0"/>
        <v>65000</v>
      </c>
      <c r="I24" s="38">
        <v>65000</v>
      </c>
      <c r="J24" s="38">
        <f t="shared" si="1"/>
        <v>0</v>
      </c>
      <c r="K24" s="37">
        <v>0</v>
      </c>
    </row>
    <row r="25" spans="2:11" ht="63.75">
      <c r="B25" s="18" t="s">
        <v>49</v>
      </c>
      <c r="C25" s="17" t="s">
        <v>50</v>
      </c>
      <c r="D25" s="18" t="s">
        <v>51</v>
      </c>
      <c r="E25" s="26" t="s">
        <v>52</v>
      </c>
      <c r="F25" s="28" t="s">
        <v>62</v>
      </c>
      <c r="G25" s="28"/>
      <c r="H25" s="44">
        <f t="shared" si="0"/>
        <v>12248642</v>
      </c>
      <c r="I25" s="38">
        <f>4624626+18714184-'[1]Доходи 2018-2022'!$F$89-'[1]Доходи 2018-2022'!$F$83</f>
        <v>12189560</v>
      </c>
      <c r="J25" s="38">
        <f t="shared" si="1"/>
        <v>59082</v>
      </c>
      <c r="K25" s="37">
        <f>46082+13000</f>
        <v>59082</v>
      </c>
    </row>
    <row r="26" spans="2:11" ht="27.75" customHeight="1">
      <c r="B26" s="18" t="s">
        <v>82</v>
      </c>
      <c r="C26" s="17">
        <v>2144</v>
      </c>
      <c r="D26" s="18" t="s">
        <v>44</v>
      </c>
      <c r="E26" s="26" t="s">
        <v>83</v>
      </c>
      <c r="F26" s="28" t="s">
        <v>84</v>
      </c>
      <c r="G26" s="28"/>
      <c r="H26" s="44">
        <f t="shared" si="0"/>
        <v>192000</v>
      </c>
      <c r="I26" s="38">
        <v>192000</v>
      </c>
      <c r="J26" s="38">
        <f t="shared" si="1"/>
        <v>0</v>
      </c>
      <c r="K26" s="41">
        <v>0</v>
      </c>
    </row>
    <row r="27" spans="2:11" ht="25.5">
      <c r="B27" s="18" t="s">
        <v>63</v>
      </c>
      <c r="C27" s="17" t="s">
        <v>64</v>
      </c>
      <c r="D27" s="18" t="s">
        <v>65</v>
      </c>
      <c r="E27" s="26" t="s">
        <v>66</v>
      </c>
      <c r="F27" s="28" t="s">
        <v>53</v>
      </c>
      <c r="G27" s="28"/>
      <c r="H27" s="44">
        <f t="shared" si="0"/>
        <v>198870</v>
      </c>
      <c r="I27" s="38">
        <v>198870</v>
      </c>
      <c r="J27" s="38">
        <f t="shared" si="1"/>
        <v>0</v>
      </c>
      <c r="K27" s="37">
        <v>0</v>
      </c>
    </row>
    <row r="28" spans="2:11" ht="25.5">
      <c r="B28" s="18" t="s">
        <v>67</v>
      </c>
      <c r="C28" s="17" t="s">
        <v>68</v>
      </c>
      <c r="D28" s="18" t="s">
        <v>69</v>
      </c>
      <c r="E28" s="26" t="s">
        <v>70</v>
      </c>
      <c r="F28" s="28" t="s">
        <v>53</v>
      </c>
      <c r="G28" s="28"/>
      <c r="H28" s="44">
        <f t="shared" si="0"/>
        <v>620740</v>
      </c>
      <c r="I28" s="38">
        <v>620740</v>
      </c>
      <c r="J28" s="38">
        <f t="shared" si="1"/>
        <v>0</v>
      </c>
      <c r="K28" s="37">
        <v>0</v>
      </c>
    </row>
    <row r="29" spans="2:11" ht="67.5" customHeight="1">
      <c r="B29" s="18" t="s">
        <v>85</v>
      </c>
      <c r="C29" s="17">
        <v>2146</v>
      </c>
      <c r="D29" s="18" t="s">
        <v>44</v>
      </c>
      <c r="E29" s="26" t="s">
        <v>86</v>
      </c>
      <c r="F29" s="28" t="s">
        <v>87</v>
      </c>
      <c r="G29" s="28"/>
      <c r="H29" s="42">
        <f t="shared" si="0"/>
        <v>50000</v>
      </c>
      <c r="I29" s="38">
        <v>50000</v>
      </c>
      <c r="J29" s="38">
        <f t="shared" si="1"/>
        <v>0</v>
      </c>
      <c r="K29" s="37">
        <v>0</v>
      </c>
    </row>
    <row r="30" spans="2:11" ht="25.5">
      <c r="B30" s="18" t="s">
        <v>14</v>
      </c>
      <c r="C30" s="17" t="s">
        <v>54</v>
      </c>
      <c r="D30" s="18" t="s">
        <v>1</v>
      </c>
      <c r="E30" s="26" t="s">
        <v>55</v>
      </c>
      <c r="F30" s="28" t="s">
        <v>75</v>
      </c>
      <c r="G30" s="28"/>
      <c r="H30" s="44">
        <f t="shared" si="0"/>
        <v>386850</v>
      </c>
      <c r="I30" s="38">
        <v>386850</v>
      </c>
      <c r="J30" s="38">
        <f t="shared" si="1"/>
        <v>0</v>
      </c>
      <c r="K30" s="37">
        <v>0</v>
      </c>
    </row>
    <row r="31" spans="2:11" ht="25.5">
      <c r="B31" s="18" t="s">
        <v>0</v>
      </c>
      <c r="C31" s="17" t="s">
        <v>56</v>
      </c>
      <c r="D31" s="18" t="s">
        <v>1</v>
      </c>
      <c r="E31" s="26" t="s">
        <v>2</v>
      </c>
      <c r="F31" s="28" t="s">
        <v>76</v>
      </c>
      <c r="G31" s="28"/>
      <c r="H31" s="44">
        <f t="shared" si="0"/>
        <v>1155575</v>
      </c>
      <c r="I31" s="38">
        <v>1145627</v>
      </c>
      <c r="J31" s="38">
        <f t="shared" si="1"/>
        <v>9948</v>
      </c>
      <c r="K31" s="37">
        <v>9948</v>
      </c>
    </row>
    <row r="32" spans="2:11" ht="25.5">
      <c r="B32" s="18" t="s">
        <v>78</v>
      </c>
      <c r="C32" s="17">
        <v>8220</v>
      </c>
      <c r="D32" s="18" t="s">
        <v>79</v>
      </c>
      <c r="E32" s="26" t="s">
        <v>80</v>
      </c>
      <c r="F32" s="28" t="s">
        <v>81</v>
      </c>
      <c r="G32" s="28"/>
      <c r="H32" s="44">
        <f t="shared" si="0"/>
        <v>20000</v>
      </c>
      <c r="I32" s="38">
        <v>20000</v>
      </c>
      <c r="J32" s="38">
        <f t="shared" si="1"/>
        <v>0</v>
      </c>
      <c r="K32" s="37">
        <v>0</v>
      </c>
    </row>
    <row r="33" spans="2:11" ht="38.25">
      <c r="B33" s="18" t="s">
        <v>88</v>
      </c>
      <c r="C33" s="17">
        <v>2111</v>
      </c>
      <c r="D33" s="18" t="s">
        <v>89</v>
      </c>
      <c r="E33" s="26" t="s">
        <v>90</v>
      </c>
      <c r="F33" s="28" t="s">
        <v>91</v>
      </c>
      <c r="G33" s="28"/>
      <c r="H33" s="44">
        <f t="shared" si="0"/>
        <v>1369854</v>
      </c>
      <c r="I33" s="38">
        <v>900000</v>
      </c>
      <c r="J33" s="38">
        <f t="shared" si="1"/>
        <v>469854</v>
      </c>
      <c r="K33" s="37">
        <v>469854</v>
      </c>
    </row>
    <row r="34" spans="2:11" ht="12.75">
      <c r="B34" s="18" t="s">
        <v>95</v>
      </c>
      <c r="C34" s="17">
        <v>9770</v>
      </c>
      <c r="D34" s="18" t="s">
        <v>71</v>
      </c>
      <c r="E34" s="26" t="s">
        <v>96</v>
      </c>
      <c r="F34" s="28" t="s">
        <v>94</v>
      </c>
      <c r="G34" s="28"/>
      <c r="H34" s="44">
        <f>I34+J34</f>
        <v>22800</v>
      </c>
      <c r="I34" s="38">
        <v>22800</v>
      </c>
      <c r="J34" s="38">
        <f>K34</f>
        <v>0</v>
      </c>
      <c r="K34" s="37">
        <v>0</v>
      </c>
    </row>
    <row r="35" spans="2:11" ht="38.25">
      <c r="B35" s="18" t="s">
        <v>110</v>
      </c>
      <c r="C35" s="17">
        <v>7140</v>
      </c>
      <c r="D35" s="18" t="s">
        <v>16</v>
      </c>
      <c r="E35" s="26" t="s">
        <v>111</v>
      </c>
      <c r="F35" s="28" t="s">
        <v>109</v>
      </c>
      <c r="G35" s="28"/>
      <c r="H35" s="44">
        <f t="shared" si="0"/>
        <v>10000</v>
      </c>
      <c r="I35" s="38">
        <v>10000</v>
      </c>
      <c r="J35" s="38">
        <f t="shared" si="1"/>
        <v>0</v>
      </c>
      <c r="K35" s="37">
        <v>0</v>
      </c>
    </row>
    <row r="36" spans="2:11" ht="33.75" customHeight="1">
      <c r="B36" s="19"/>
      <c r="C36" s="19"/>
      <c r="D36" s="20"/>
      <c r="E36" s="25"/>
      <c r="F36" s="31" t="s">
        <v>20</v>
      </c>
      <c r="G36" s="31"/>
      <c r="H36" s="43">
        <f>SUM(H12:H35)</f>
        <v>17896051</v>
      </c>
      <c r="I36" s="43">
        <f>SUM(I12:I35)</f>
        <v>17327167</v>
      </c>
      <c r="J36" s="43">
        <f>SUM(J12:J35)</f>
        <v>568884</v>
      </c>
      <c r="K36" s="43">
        <f>SUM(K12:K35)</f>
        <v>538884</v>
      </c>
    </row>
    <row r="37" spans="9:11" ht="12.75">
      <c r="I37" s="14"/>
      <c r="J37" s="14"/>
      <c r="K37" s="14"/>
    </row>
    <row r="40" spans="4:10" ht="15.75">
      <c r="D40" s="29"/>
      <c r="E40" s="30"/>
      <c r="F40" s="30"/>
      <c r="G40" s="30"/>
      <c r="H40" s="30"/>
      <c r="I40" s="30"/>
      <c r="J40" s="30"/>
    </row>
  </sheetData>
  <sheetProtection/>
  <mergeCells count="12">
    <mergeCell ref="I8:I9"/>
    <mergeCell ref="J8:K8"/>
    <mergeCell ref="J2:L2"/>
    <mergeCell ref="J3:L3"/>
    <mergeCell ref="B6:K6"/>
    <mergeCell ref="B8:B9"/>
    <mergeCell ref="C8:C9"/>
    <mergeCell ref="D8:D9"/>
    <mergeCell ref="E8:E9"/>
    <mergeCell ref="F8:F9"/>
    <mergeCell ref="G8:G9"/>
    <mergeCell ref="H8:H9"/>
  </mergeCells>
  <printOptions/>
  <pageMargins left="0.11811023622047245" right="0.1968503937007874" top="0.15748031496062992" bottom="0.15748031496062992" header="0.31496062992125984" footer="0.31496062992125984"/>
  <pageSetup fitToHeight="1" fitToWidth="1"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Yevheniy Z.</dc:creator>
  <cp:keywords/>
  <dc:description/>
  <cp:lastModifiedBy>asus</cp:lastModifiedBy>
  <cp:lastPrinted>2020-04-08T08:54:22Z</cp:lastPrinted>
  <dcterms:created xsi:type="dcterms:W3CDTF">2018-12-20T08:53:40Z</dcterms:created>
  <dcterms:modified xsi:type="dcterms:W3CDTF">2020-04-10T06:03:48Z</dcterms:modified>
  <cp:category/>
  <cp:version/>
  <cp:contentType/>
  <cp:contentStatus/>
</cp:coreProperties>
</file>