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САЙТ\323\"/>
    </mc:Choice>
  </mc:AlternateContent>
  <bookViews>
    <workbookView xWindow="0" yWindow="0" windowWidth="28800" windowHeight="10800"/>
  </bookViews>
  <sheets>
    <sheet name="факт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_123Graph_XGRAPH3" localSheetId="0" hidden="1">[1]GDP!#REF!</definedName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 localSheetId="0">#REF!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 localSheetId="0">#REF!</definedName>
    <definedName name="Cost_Category_National_ID">#REF!</definedName>
    <definedName name="Cе511" localSheetId="0">#REF!</definedName>
    <definedName name="Cе511">#REF!</definedName>
    <definedName name="d">'[9]МТР Газ України'!$B$4</definedName>
    <definedName name="dCPIb" localSheetId="0">[10]попер_роз!#REF!</definedName>
    <definedName name="dCPIb">[10]попер_роз!#REF!</definedName>
    <definedName name="dPPIb" localSheetId="0">[10]попер_роз!#REF!</definedName>
    <definedName name="dPPIb">[10]попер_роз!#REF!</definedName>
    <definedName name="ds" localSheetId="0">'[11]7  Інші витрати'!#REF!</definedName>
    <definedName name="ds">'[11]7  Інші витрати'!#REF!</definedName>
    <definedName name="Fact_Type_ID" localSheetId="0">#REF!</definedName>
    <definedName name="Fact_Type_ID">#REF!</definedName>
    <definedName name="G">'[12]МТР Газ України'!$B$1</definedName>
    <definedName name="ij1sssss" localSheetId="0">'[13]7  Інші витрати'!#REF!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 localSheetId="0">'[17]7  Інші витрати'!#REF!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 localSheetId="0">[14]!ShowFil</definedName>
    <definedName name="ShowFil">[14]!ShowFil</definedName>
    <definedName name="SU_ID" localSheetId="0">#REF!</definedName>
    <definedName name="SU_ID">#REF!</definedName>
    <definedName name="Time_ID">'[16]МТР Газ України'!$B$1</definedName>
    <definedName name="Time_ID_10" localSheetId="0">'[17]7  Інші витрати'!#REF!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 localSheetId="0">'[17]7  Інші витрати'!#REF!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 localSheetId="0">#REF!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 localSheetId="0">#REF!</definedName>
    <definedName name="yyyy">#REF!</definedName>
    <definedName name="zx">'[4]МТР Газ України'!$F$1</definedName>
    <definedName name="zxc">[5]Inform!$E$38</definedName>
    <definedName name="а" localSheetId="0">'[13]7  Інші витрати'!#REF!</definedName>
    <definedName name="а">'[13]7  Інші витрати'!#REF!</definedName>
    <definedName name="ав" localSheetId="0">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 localSheetId="0">'[27]БАЗА  '!#REF!</definedName>
    <definedName name="ватт">'[27]БАЗА  '!#REF!</definedName>
    <definedName name="Д">'[15]МТР Газ України'!$B$4</definedName>
    <definedName name="е" localSheetId="0">#REF!</definedName>
    <definedName name="е">#REF!</definedName>
    <definedName name="є" localSheetId="0">#REF!</definedName>
    <definedName name="є">#REF!</definedName>
    <definedName name="_xlnm.Print_Titles" localSheetId="0">'факт '!$28:$30</definedName>
    <definedName name="Заголовки_для_печати_МИ">'[28]1993'!$A$1:$IV$3,'[28]1993'!$A$1:$A$65536</definedName>
    <definedName name="і">[30]Inform!$F$2</definedName>
    <definedName name="ів" localSheetId="0">#REF!</definedName>
    <definedName name="ів">#REF!</definedName>
    <definedName name="ів___0" localSheetId="0">#REF!</definedName>
    <definedName name="ів___0">#REF!</definedName>
    <definedName name="ів_22" localSheetId="0">#REF!</definedName>
    <definedName name="ів_22">#REF!</definedName>
    <definedName name="ів_26" localSheetId="0">#REF!</definedName>
    <definedName name="ів_26">#REF!</definedName>
    <definedName name="іваіа" localSheetId="0">'[29]7  Інші витрати'!#REF!</definedName>
    <definedName name="іваіа">'[29]7  Інші витрати'!#REF!</definedName>
    <definedName name="іваф" localSheetId="0">#REF!</definedName>
    <definedName name="іваф">#REF!</definedName>
    <definedName name="івів">'[12]МТР Газ України'!$B$1</definedName>
    <definedName name="іцу">[23]Inform!$G$2</definedName>
    <definedName name="йуц" localSheetId="0">#REF!</definedName>
    <definedName name="йуц">#REF!</definedName>
    <definedName name="йцу" localSheetId="0">#REF!</definedName>
    <definedName name="йцу">#REF!</definedName>
    <definedName name="йцуйй" localSheetId="0">#REF!</definedName>
    <definedName name="йцуйй">#REF!</definedName>
    <definedName name="йцукц" localSheetId="0">'[29]7  Інші витрати'!#REF!</definedName>
    <definedName name="йцукц">'[29]7  Інші витрати'!#REF!</definedName>
    <definedName name="КЕ" localSheetId="0">#REF!</definedName>
    <definedName name="КЕ">#REF!</definedName>
    <definedName name="КЕ___0" localSheetId="0">#REF!</definedName>
    <definedName name="КЕ___0">#REF!</definedName>
    <definedName name="КЕ_22" localSheetId="0">#REF!</definedName>
    <definedName name="КЕ_22">#REF!</definedName>
    <definedName name="КЕ_26" localSheetId="0">#REF!</definedName>
    <definedName name="КЕ_26">#REF!</definedName>
    <definedName name="кен" localSheetId="0">#REF!</definedName>
    <definedName name="кен">#REF!</definedName>
    <definedName name="л" localSheetId="0">#REF!</definedName>
    <definedName name="л">#REF!</definedName>
    <definedName name="_xlnm.Print_Area" localSheetId="0">'факт '!$A$1:$AB$163</definedName>
    <definedName name="п" localSheetId="0">'[13]7  Інші витрати'!#REF!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 localSheetId="0">#REF!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 localSheetId="0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 localSheetId="0">#REF!</definedName>
    <definedName name="р">#REF!</definedName>
    <definedName name="т">[32]Inform!$E$6</definedName>
    <definedName name="тариф">[33]Inform!$G$2</definedName>
    <definedName name="уйцукйцуйу" localSheetId="0">#REF!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 localSheetId="0">'[29]7  Інші витрати'!#REF!</definedName>
    <definedName name="фіваіф">'[29]7  Інші витрати'!#REF!</definedName>
    <definedName name="фф">'[26]МТР Газ України'!$F$1</definedName>
    <definedName name="ц" localSheetId="0">'[13]7  Інші витрати'!#REF!</definedName>
    <definedName name="ц">'[13]7  Інші витрати'!#REF!</definedName>
    <definedName name="ччч" localSheetId="0">'[35]БАЗА  '!#REF!</definedName>
    <definedName name="ччч">'[35]БАЗА  '!#REF!</definedName>
    <definedName name="ш" localSheetId="0">#REF!</definedName>
    <definedName name="ш">#REF!</definedName>
  </definedNames>
  <calcPr calcId="162913"/>
</workbook>
</file>

<file path=xl/calcChain.xml><?xml version="1.0" encoding="utf-8"?>
<calcChain xmlns="http://schemas.openxmlformats.org/spreadsheetml/2006/main">
  <c r="C153" i="1" l="1"/>
  <c r="C146" i="1"/>
  <c r="D146" i="1"/>
  <c r="D153" i="1" s="1"/>
  <c r="E146" i="1"/>
  <c r="F146" i="1" s="1"/>
  <c r="F147" i="1"/>
  <c r="G147" i="1"/>
  <c r="F148" i="1"/>
  <c r="G148" i="1"/>
  <c r="F149" i="1"/>
  <c r="G149" i="1"/>
  <c r="F150" i="1"/>
  <c r="G150" i="1"/>
  <c r="F151" i="1"/>
  <c r="G151" i="1"/>
  <c r="F152" i="1"/>
  <c r="G152" i="1"/>
  <c r="D139" i="1"/>
  <c r="E139" i="1"/>
  <c r="C139" i="1"/>
  <c r="D132" i="1"/>
  <c r="E132" i="1"/>
  <c r="F132" i="1" s="1"/>
  <c r="C132" i="1"/>
  <c r="C118" i="1"/>
  <c r="G130" i="1"/>
  <c r="F130" i="1"/>
  <c r="G129" i="1"/>
  <c r="F129" i="1"/>
  <c r="G128" i="1"/>
  <c r="F128" i="1"/>
  <c r="G126" i="1"/>
  <c r="F126" i="1"/>
  <c r="G125" i="1"/>
  <c r="F125" i="1"/>
  <c r="G123" i="1"/>
  <c r="F123" i="1"/>
  <c r="G122" i="1"/>
  <c r="F122" i="1"/>
  <c r="G121" i="1"/>
  <c r="F121" i="1"/>
  <c r="D127" i="1"/>
  <c r="E127" i="1"/>
  <c r="F127" i="1" s="1"/>
  <c r="C119" i="1"/>
  <c r="D124" i="1"/>
  <c r="E124" i="1"/>
  <c r="C124" i="1"/>
  <c r="C127" i="1"/>
  <c r="F117" i="1"/>
  <c r="G117" i="1"/>
  <c r="F116" i="1"/>
  <c r="G116" i="1"/>
  <c r="F110" i="1"/>
  <c r="F124" i="1" l="1"/>
  <c r="G146" i="1"/>
  <c r="G124" i="1"/>
  <c r="G127" i="1"/>
  <c r="D33" i="1"/>
  <c r="E33" i="1"/>
  <c r="G102" i="1"/>
  <c r="F102" i="1"/>
  <c r="D94" i="1"/>
  <c r="E94" i="1"/>
  <c r="C94" i="1"/>
  <c r="G98" i="1"/>
  <c r="F98" i="1"/>
  <c r="G97" i="1"/>
  <c r="F97" i="1"/>
  <c r="G96" i="1"/>
  <c r="F96" i="1"/>
  <c r="G95" i="1"/>
  <c r="F95" i="1"/>
  <c r="G94" i="1"/>
  <c r="G93" i="1"/>
  <c r="F93" i="1"/>
  <c r="G92" i="1"/>
  <c r="F92" i="1"/>
  <c r="G91" i="1"/>
  <c r="F91" i="1"/>
  <c r="G90" i="1"/>
  <c r="F90" i="1"/>
  <c r="D89" i="1"/>
  <c r="E89" i="1"/>
  <c r="F89" i="1" s="1"/>
  <c r="C89" i="1"/>
  <c r="F82" i="1"/>
  <c r="G82" i="1"/>
  <c r="F83" i="1"/>
  <c r="G83" i="1"/>
  <c r="F84" i="1"/>
  <c r="G84" i="1"/>
  <c r="F85" i="1"/>
  <c r="G85" i="1"/>
  <c r="F86" i="1"/>
  <c r="G86" i="1"/>
  <c r="F87" i="1"/>
  <c r="G87" i="1"/>
  <c r="D81" i="1"/>
  <c r="E81" i="1"/>
  <c r="C81" i="1"/>
  <c r="F79" i="1"/>
  <c r="G80" i="1"/>
  <c r="F80" i="1"/>
  <c r="G79" i="1"/>
  <c r="D78" i="1"/>
  <c r="E78" i="1"/>
  <c r="F78" i="1" s="1"/>
  <c r="C78" i="1"/>
  <c r="D104" i="1"/>
  <c r="F104" i="1" s="1"/>
  <c r="E104" i="1"/>
  <c r="C104" i="1"/>
  <c r="D64" i="1"/>
  <c r="D56" i="1" s="1"/>
  <c r="E64" i="1"/>
  <c r="E56" i="1" s="1"/>
  <c r="C64" i="1"/>
  <c r="C56" i="1" s="1"/>
  <c r="G63" i="1"/>
  <c r="G70" i="1"/>
  <c r="G71" i="1"/>
  <c r="G57" i="1"/>
  <c r="F57" i="1"/>
  <c r="C44" i="1"/>
  <c r="C33" i="1"/>
  <c r="F45" i="1"/>
  <c r="D44" i="1"/>
  <c r="E44" i="1"/>
  <c r="G53" i="1"/>
  <c r="G56" i="1" l="1"/>
  <c r="F56" i="1"/>
  <c r="F44" i="1"/>
  <c r="E76" i="1"/>
  <c r="E115" i="1" s="1"/>
  <c r="F81" i="1"/>
  <c r="C76" i="1"/>
  <c r="C115" i="1" s="1"/>
  <c r="D76" i="1"/>
  <c r="D115" i="1" s="1"/>
  <c r="C114" i="1"/>
  <c r="G78" i="1"/>
  <c r="G81" i="1"/>
  <c r="G89" i="1"/>
  <c r="F94" i="1"/>
  <c r="G47" i="1"/>
  <c r="G44" i="1"/>
  <c r="G50" i="1"/>
  <c r="F50" i="1"/>
  <c r="G49" i="1"/>
  <c r="F49" i="1"/>
  <c r="F47" i="1"/>
  <c r="G46" i="1"/>
  <c r="F46" i="1"/>
  <c r="G45" i="1"/>
  <c r="D36" i="1"/>
  <c r="E36" i="1"/>
  <c r="C36" i="1"/>
  <c r="F76" i="1" l="1"/>
  <c r="C54" i="1"/>
  <c r="C100" i="1" s="1"/>
  <c r="C101" i="1" s="1"/>
  <c r="F115" i="1"/>
  <c r="G115" i="1"/>
  <c r="D54" i="1"/>
  <c r="D100" i="1" s="1"/>
  <c r="D101" i="1" s="1"/>
  <c r="G76" i="1"/>
  <c r="D114" i="1"/>
  <c r="D113" i="1"/>
  <c r="C113" i="1"/>
  <c r="E114" i="1"/>
  <c r="E113" i="1"/>
  <c r="F36" i="1"/>
  <c r="F113" i="1" l="1"/>
  <c r="G113" i="1"/>
  <c r="G114" i="1"/>
  <c r="F114" i="1"/>
  <c r="D112" i="1"/>
  <c r="C112" i="1"/>
  <c r="F159" i="1" l="1"/>
  <c r="F158" i="1"/>
  <c r="F157" i="1"/>
  <c r="F156" i="1"/>
  <c r="F155" i="1"/>
  <c r="F154" i="1"/>
  <c r="G145" i="1"/>
  <c r="F145" i="1"/>
  <c r="G144" i="1"/>
  <c r="F144" i="1"/>
  <c r="G143" i="1"/>
  <c r="F143" i="1"/>
  <c r="G142" i="1"/>
  <c r="F142" i="1"/>
  <c r="G141" i="1"/>
  <c r="F141" i="1"/>
  <c r="G140" i="1"/>
  <c r="F140" i="1"/>
  <c r="G138" i="1"/>
  <c r="F138" i="1"/>
  <c r="G137" i="1"/>
  <c r="F137" i="1"/>
  <c r="G136" i="1"/>
  <c r="F136" i="1"/>
  <c r="G135" i="1"/>
  <c r="F135" i="1"/>
  <c r="G134" i="1"/>
  <c r="F134" i="1"/>
  <c r="G133" i="1"/>
  <c r="F133" i="1"/>
  <c r="E119" i="1"/>
  <c r="D119" i="1"/>
  <c r="E118" i="1"/>
  <c r="D118" i="1"/>
  <c r="F109" i="1"/>
  <c r="G108" i="1"/>
  <c r="F107" i="1"/>
  <c r="G105" i="1"/>
  <c r="G104" i="1"/>
  <c r="F75" i="1"/>
  <c r="G72" i="1"/>
  <c r="F72" i="1"/>
  <c r="F71" i="1"/>
  <c r="F70" i="1"/>
  <c r="F69" i="1"/>
  <c r="F68" i="1"/>
  <c r="F67" i="1"/>
  <c r="F66" i="1"/>
  <c r="G65" i="1"/>
  <c r="G64" i="1"/>
  <c r="F64" i="1"/>
  <c r="F63" i="1"/>
  <c r="G62" i="1"/>
  <c r="F62" i="1"/>
  <c r="G61" i="1"/>
  <c r="F61" i="1"/>
  <c r="G60" i="1"/>
  <c r="F60" i="1"/>
  <c r="F59" i="1"/>
  <c r="F58" i="1"/>
  <c r="F53" i="1"/>
  <c r="G52" i="1"/>
  <c r="F52" i="1"/>
  <c r="G48" i="1"/>
  <c r="F48" i="1"/>
  <c r="F42" i="1"/>
  <c r="G41" i="1"/>
  <c r="F41" i="1"/>
  <c r="G40" i="1"/>
  <c r="F40" i="1"/>
  <c r="G39" i="1"/>
  <c r="F39" i="1"/>
  <c r="F38" i="1"/>
  <c r="F37" i="1"/>
  <c r="F35" i="1"/>
  <c r="F34" i="1"/>
  <c r="E54" i="1"/>
  <c r="E100" i="1" l="1"/>
  <c r="E112" i="1"/>
  <c r="F118" i="1"/>
  <c r="G118" i="1"/>
  <c r="F119" i="1"/>
  <c r="G119" i="1"/>
  <c r="G100" i="1"/>
  <c r="F100" i="1"/>
  <c r="E101" i="1"/>
  <c r="G54" i="1"/>
  <c r="F54" i="1"/>
  <c r="F105" i="1"/>
  <c r="G66" i="1"/>
  <c r="G68" i="1"/>
  <c r="G69" i="1"/>
  <c r="G107" i="1"/>
  <c r="F108" i="1"/>
  <c r="G132" i="1"/>
  <c r="G106" i="1"/>
  <c r="G139" i="1"/>
  <c r="G34" i="1"/>
  <c r="G35" i="1"/>
  <c r="G37" i="1"/>
  <c r="G58" i="1"/>
  <c r="G59" i="1"/>
  <c r="G67" i="1"/>
  <c r="G154" i="1"/>
  <c r="G155" i="1"/>
  <c r="G156" i="1"/>
  <c r="G157" i="1"/>
  <c r="G158" i="1"/>
  <c r="G159" i="1"/>
  <c r="F33" i="1"/>
  <c r="F65" i="1"/>
  <c r="F106" i="1"/>
  <c r="F139" i="1"/>
  <c r="E153" i="1"/>
  <c r="G33" i="1"/>
  <c r="G112" i="1" l="1"/>
  <c r="F112" i="1"/>
  <c r="G101" i="1"/>
  <c r="F101" i="1"/>
  <c r="F153" i="1"/>
  <c r="G153" i="1"/>
  <c r="G110" i="1"/>
</calcChain>
</file>

<file path=xl/sharedStrings.xml><?xml version="1.0" encoding="utf-8"?>
<sst xmlns="http://schemas.openxmlformats.org/spreadsheetml/2006/main" count="164" uniqueCount="143">
  <si>
    <t>Коди</t>
  </si>
  <si>
    <t>Назва підприємства</t>
  </si>
  <si>
    <t xml:space="preserve">за ЄДРПОУ </t>
  </si>
  <si>
    <t xml:space="preserve">Організаційно-правова форма </t>
  </si>
  <si>
    <t>за КОПФГ</t>
  </si>
  <si>
    <t>Територія</t>
  </si>
  <si>
    <t>за КОАТУУ</t>
  </si>
  <si>
    <r>
      <t xml:space="preserve">Орган державного управління  </t>
    </r>
    <r>
      <rPr>
        <b/>
        <i/>
        <sz val="14"/>
        <rFont val="Times New Roman"/>
        <family val="1"/>
        <charset val="204"/>
      </rPr>
      <t xml:space="preserve"> </t>
    </r>
  </si>
  <si>
    <t>за СПОДУ</t>
  </si>
  <si>
    <t xml:space="preserve">Галузь     </t>
  </si>
  <si>
    <t>за ЗКГНГ</t>
  </si>
  <si>
    <t xml:space="preserve">Вид економічної діяльності    </t>
  </si>
  <si>
    <t xml:space="preserve">за  КВЕД  </t>
  </si>
  <si>
    <t>Одиниця виміру, тис.грн.</t>
  </si>
  <si>
    <t>Стандарти звітності П(с)БОУ</t>
  </si>
  <si>
    <t>Форма власності</t>
  </si>
  <si>
    <t>Стандарти звітності МСФЗ</t>
  </si>
  <si>
    <t>Середньооблікова кількість штатних працівників</t>
  </si>
  <si>
    <t xml:space="preserve">Місцезнаходження  </t>
  </si>
  <si>
    <t xml:space="preserve">Телефон </t>
  </si>
  <si>
    <t xml:space="preserve">Прізвище та ініціали керівника  </t>
  </si>
  <si>
    <t>ЗВІТ</t>
  </si>
  <si>
    <t xml:space="preserve">ПРО ВИКОНАННЯ ФІНАНСОВОГО ПЛАНУ ПІДПРИЄМСТВА </t>
  </si>
  <si>
    <t>(квартал, рік)</t>
  </si>
  <si>
    <t>Найменування показника</t>
  </si>
  <si>
    <t xml:space="preserve">Код рядка </t>
  </si>
  <si>
    <t>Факт минулого року</t>
  </si>
  <si>
    <t>Факт нарастаючим підсумком з початку року</t>
  </si>
  <si>
    <t>план</t>
  </si>
  <si>
    <t>факт</t>
  </si>
  <si>
    <t>відхилення, +/-</t>
  </si>
  <si>
    <t>виконання, %</t>
  </si>
  <si>
    <t>I. Формування фінансових результатів</t>
  </si>
  <si>
    <t>Доходи і витрати (деталізація)</t>
  </si>
  <si>
    <t>Капітальні інвестиції, усього, у тому числі: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</si>
  <si>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</si>
  <si>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</si>
  <si>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</si>
  <si>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</si>
  <si>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</si>
  <si>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>Амортизація</t>
  </si>
  <si>
    <t>Питома вага доходу з місцевого бюджету у загальних доходах підприємства (%)</t>
  </si>
  <si>
    <t>Питома вага комунальних витрат у загальних видатках підприємства (%)</t>
  </si>
  <si>
    <t>Питома вага сумарного ФОП з нарахуваннями у загальних  видатках підприємства (%)</t>
  </si>
  <si>
    <t>Коефіцієнт зносу основних засобів</t>
  </si>
  <si>
    <t>Коефіцієнт оновлення основних засобів і інших необоротних матеріальних активів</t>
  </si>
  <si>
    <t>Коефіцієнт фінансової стійкості</t>
  </si>
  <si>
    <t>Коефіцієнт поточної ліквідності (покриття)</t>
  </si>
  <si>
    <t>Необоротні активи</t>
  </si>
  <si>
    <t>Оборотні активи</t>
  </si>
  <si>
    <t>у тому числі грошові кошти та їх еквіваленти</t>
  </si>
  <si>
    <t>Усього активи</t>
  </si>
  <si>
    <t>Довгострокові зобов'язання і забезпечення</t>
  </si>
  <si>
    <t>Поточні зобов'язання і забезпечення</t>
  </si>
  <si>
    <t>Усього зобов'язання і забезпечення</t>
  </si>
  <si>
    <t>у тому числі гранти і субсидії</t>
  </si>
  <si>
    <t>у тому числі фінансові запозичення</t>
  </si>
  <si>
    <t>Власний капітал</t>
  </si>
  <si>
    <t>Середньооблікова чисельність осіб, у тому числі:</t>
  </si>
  <si>
    <t>керівник</t>
  </si>
  <si>
    <t>адміністративно-управлінський персонал</t>
  </si>
  <si>
    <t>лікарі</t>
  </si>
  <si>
    <t>середній медичний персонал</t>
  </si>
  <si>
    <t>молодший медичний персонал</t>
  </si>
  <si>
    <t>інший персонал</t>
  </si>
  <si>
    <t>Фонд оплати праці з нарахуваннями, тис. гривень,                                                 у тому числі:</t>
  </si>
  <si>
    <t>Витрати на оплату праці, тис. гривень,                                         у тому числі:</t>
  </si>
  <si>
    <t xml:space="preserve">Середньомісячні витрати на оплату праці одного працівника (грн), усього, у тому числі:
</t>
  </si>
  <si>
    <t>Заборгованість перед працівниками за заробітною платою</t>
  </si>
  <si>
    <t xml:space="preserve">                           (посада)</t>
  </si>
  <si>
    <t>(ініціали, прізвище)</t>
  </si>
  <si>
    <t>Додаток 4</t>
  </si>
  <si>
    <t>до Порядку складання, затвердження та контролю за виконанням фінансового плану підприємств, організацій та установ комунальної власності Музиківської сільської територіальної громади</t>
  </si>
  <si>
    <r>
      <t>за ___ місяців</t>
    </r>
    <r>
      <rPr>
        <b/>
        <u/>
        <sz val="14"/>
        <rFont val="Times New Roman"/>
        <family val="1"/>
        <charset val="204"/>
      </rPr>
      <t xml:space="preserve"> 202__ року</t>
    </r>
  </si>
  <si>
    <t>Доходи за програмою медичних гарантій від  НСЗУ</t>
  </si>
  <si>
    <t>Надходження (дохід) від реалізації продукції (товарів, робіт, послуг), у т.ч.:</t>
  </si>
  <si>
    <t>медична субвенція та інші субвенції</t>
  </si>
  <si>
    <t>Надходження (дохід) за рахунок коштів сільського бюджету, в т.ч.:</t>
  </si>
  <si>
    <t>на оплату комунальних послуг та енергоносіїв</t>
  </si>
  <si>
    <t>на оплату за вакцину</t>
  </si>
  <si>
    <t>на оплату пересувного флюорографа</t>
  </si>
  <si>
    <t>на стимулювання працівників</t>
  </si>
  <si>
    <t>на придбання медичних виробів для осіб з інвалідністю</t>
  </si>
  <si>
    <t>…</t>
  </si>
  <si>
    <t>Інші надходження (доходи), у тому числі:</t>
  </si>
  <si>
    <t xml:space="preserve">   кошти, що отримуються підприємством на окремі доручення (кошти від депутатів міської, обласної, державної ради)</t>
  </si>
  <si>
    <t xml:space="preserve">   плата за послуги, що надаються згідно з основною діяльністю (платні послуги)</t>
  </si>
  <si>
    <t xml:space="preserve">   благодійні внески, гранти та дарунки </t>
  </si>
  <si>
    <t>надходження (доходи) від реалізації майна</t>
  </si>
  <si>
    <t>надходження (дохід) майбутніх періодів (від оренди майна та інше)</t>
  </si>
  <si>
    <t>надходження коштів як компенсація орендарем комунальних послуг</t>
  </si>
  <si>
    <t>надходження (дохід) від централізованого постачання</t>
  </si>
  <si>
    <t>Інші надходження (дохід) (амортизація)</t>
  </si>
  <si>
    <t>Інші надходження (дохід) (отримані % по депозитах)</t>
  </si>
  <si>
    <t>Разом (сума рядків 1010, 1020, 1030)</t>
  </si>
  <si>
    <t>II. Видатки</t>
  </si>
  <si>
    <t>Оплата праці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</si>
  <si>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</si>
  <si>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</si>
  <si>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</si>
  <si>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</si>
  <si>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</si>
  <si>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 xml:space="preserve">Видатки на відрядження </t>
  </si>
  <si>
    <t>Оплата комунальних послуг та енергоносіїв, в т.ч.:</t>
  </si>
  <si>
    <t>електроенергія</t>
  </si>
  <si>
    <t>газопостачання</t>
  </si>
  <si>
    <t>водопостачання</t>
  </si>
  <si>
    <t xml:space="preserve">Окремі заходи по реалізації державних (регіональних) програм, не віднесені до заходів розвитку </t>
  </si>
  <si>
    <t>Соціальне забезпечення</t>
  </si>
  <si>
    <t>Інші поточні видатки</t>
  </si>
  <si>
    <t>Інші операційні витрати (ПДВ) Податки</t>
  </si>
  <si>
    <t>Податки, збори та платежі до бюджету, у т.ч.:</t>
  </si>
  <si>
    <t xml:space="preserve">   податок на додану вартість</t>
  </si>
  <si>
    <t xml:space="preserve">   військовий збір</t>
  </si>
  <si>
    <t xml:space="preserve">   плата за землю</t>
  </si>
  <si>
    <t xml:space="preserve">   податок на дохід фізичних осіб</t>
  </si>
  <si>
    <t xml:space="preserve">   єдиний внесок на загальнообов'язкове державне соціальне страхування               </t>
  </si>
  <si>
    <t xml:space="preserve">   інші (розшифрувати)</t>
  </si>
  <si>
    <t>ІІІ. Інвестиційна діяльність</t>
  </si>
  <si>
    <t>Доходи від інвестиційної діяльності, у т.ч.:</t>
  </si>
  <si>
    <t>доходи із сільського бюджету цільового фінансування по капітальних видатках</t>
  </si>
  <si>
    <t>дохід з інших джерел по капітальних видатках</t>
  </si>
  <si>
    <t>придбання (виготовлення) нематеріальних активів</t>
  </si>
  <si>
    <t>Усього видатків (сума рядків 1040-1170)</t>
  </si>
  <si>
    <t>ІV. Фінансова діяльність</t>
  </si>
  <si>
    <t>Доходи від фінансової діяльності за зобов'язаннями, у т.ч.:</t>
  </si>
  <si>
    <t xml:space="preserve">   кредити</t>
  </si>
  <si>
    <t xml:space="preserve">   позики</t>
  </si>
  <si>
    <t xml:space="preserve">   депозити</t>
  </si>
  <si>
    <t>Інші надходження</t>
  </si>
  <si>
    <t>Витрати від фінансової діяльності та зобов'язання, у т.ч.:</t>
  </si>
  <si>
    <t>Інші витрати</t>
  </si>
  <si>
    <t>V.  Фінансовий результат діяльності </t>
  </si>
  <si>
    <t>Фінансовий результат, у тому числі:</t>
  </si>
  <si>
    <t xml:space="preserve">нерозподілені доходи </t>
  </si>
  <si>
    <t xml:space="preserve">резервний фонд </t>
  </si>
  <si>
    <t xml:space="preserve">                                                                   VI. Розрахунки з бюджетом</t>
  </si>
  <si>
    <t xml:space="preserve">                                                                                 VІІ. Коефіцієнтний аналіз</t>
  </si>
  <si>
    <t>Питома вага капітальних видатків у загальних видатках підприємства (%)</t>
  </si>
  <si>
    <t xml:space="preserve">                                                                                           VІІІ. Звіт про фінансовий стан</t>
  </si>
  <si>
    <t xml:space="preserve">                                                                                         ІХ. Додаткова інформація</t>
  </si>
  <si>
    <r>
      <rPr>
        <sz val="14"/>
        <rFont val="Times New Roman"/>
        <family val="1"/>
        <charset val="204"/>
      </rPr>
      <t xml:space="preserve">Керівник     </t>
    </r>
    <r>
      <rPr>
        <b/>
        <sz val="14"/>
        <rFont val="Times New Roman"/>
        <family val="1"/>
        <charset val="204"/>
      </rPr>
      <t xml:space="preserve"> </t>
    </r>
  </si>
  <si>
    <t>Видатки усього, у т.ч.: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</si>
</sst>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8">
    <numFmt numFmtId="164" formatCode="_-* #,##0.00_₴_-;\-* #,##0.00_₴_-;_-* &quot;-&quot;??_₴_-;_-@_-"/>
    <numFmt numFmtId="165" formatCode="#,##0.0"/>
    <numFmt numFmtId="166" formatCode="_-* #,##0.0000_₴_-;\-* #,##0.0000_₴_-;_-* &quot;-&quot;????_₴_-;_-@_-"/>
    <numFmt numFmtId="167" formatCode="_-* #,##0.0_₴_-;\-* #,##0.0_₴_-;_-* &quot;-&quot;?_₴_-;_-@_-"/>
    <numFmt numFmtId="168" formatCode="_-* #,##0_₴_-;\-* #,##0_₴_-;_-* &quot;-&quot;????_₴_-;_-@_-"/>
    <numFmt numFmtId="169" formatCode="_-* #,##0.00_₴_-;\-* #,##0.00_₴_-;_-* &quot;-&quot;????_₴_-;_-@_-"/>
    <numFmt numFmtId="170" formatCode="_(* #,##0_);_(* \(#,##0\);_(* &quot;-&quot;_);_(@_)"/>
    <numFmt numFmtId="171" formatCode="_-* #,##0.0_₴_-;\-* #,##0.0_₴_-;_-* &quot;-&quot;????_₴_-;_-@_-"/>
    <numFmt numFmtId="172" formatCode="_-* #,##0.00000_₴_-;\-* #,##0.00000_₴_-;_-* &quot;-&quot;?_₴_-;_-@_-"/>
    <numFmt numFmtId="173" formatCode="_-* #,##0.00000_₴_-;\-* #,##0.00000_₴_-;_-* &quot;-&quot;????_₴_-;_-@_-"/>
    <numFmt numFmtId="174" formatCode="0.00000"/>
    <numFmt numFmtId="175" formatCode="0.0"/>
    <numFmt numFmtId="176" formatCode="_-* #,##0_₴_-;\-* #,##0_₴_-;_-* &quot;-&quot;???_₴_-;_-@_-"/>
    <numFmt numFmtId="177" formatCode="_-* #,##0.00_₴_-;\-* #,##0.00_₴_-;_-* &quot;-&quot;?????_₴_-;_-@_-"/>
    <numFmt numFmtId="178" formatCode="_-* #,##0.000_₴_-;\-* #,##0.000_₴_-;_-* &quot;-&quot;????_₴_-;_-@_-"/>
    <numFmt numFmtId="179" formatCode="#,##0.00000"/>
    <numFmt numFmtId="180" formatCode="_(* #,##0.0_);_(* \(#,##0.0\);_(* &quot;-&quot;_);_(@_)"/>
    <numFmt numFmtId="181" formatCode="_(* #,##0.0000_);_(* \(#,##0.0000\);_(* &quot;-&quot;_);_(@_)"/>
    <numFmt numFmtId="182" formatCode="_-* #,##0.00_₴_-;\-* #,##0.00_₴_-;_-* &quot;-&quot;?_₴_-;_-@_-"/>
    <numFmt numFmtId="183" formatCode="#,##0.000"/>
    <numFmt numFmtId="184" formatCode="_-* #,##0.0000_₴_-;\-* #,##0.0000_₴_-;_-* &quot;-&quot;?_₴_-;_-@_-"/>
    <numFmt numFmtId="185" formatCode="_-* #,##0.000_₴_-;\-* #,##0.000_₴_-;_-* &quot;-&quot;?_₴_-;_-@_-"/>
    <numFmt numFmtId="186" formatCode="0.000"/>
    <numFmt numFmtId="187" formatCode="_-* #,##0.000_₴_-;\-* #,##0.000_₴_-;_-* &quot;-&quot;???_₴_-;_-@_-"/>
    <numFmt numFmtId="188" formatCode="_(* #,##0.00000_);_(* \(#,##0.00000\);_(* &quot;-&quot;_);_(@_)"/>
    <numFmt numFmtId="189" formatCode="_-* #,##0.0_₴_-;\-* #,##0.0_₴_-;_-* &quot;-&quot;???_₴_-;_-@_-"/>
    <numFmt numFmtId="190" formatCode="_(* #,##0.000000_);_(* \(#,##0.000000\);_(* &quot;-&quot;_);_(@_)"/>
    <numFmt numFmtId="191" formatCode="_(* #,##0.00_);_(* \(#,##0.00\);_(* &quot;-&quot;_);_(@_)"/>
    <numFmt numFmtId="192" formatCode="_-* #,##0_₴_-;\-* #,##0_₴_-;_-* &quot;-&quot;??_₴_-;_-@_-"/>
    <numFmt numFmtId="193" formatCode="_-* #,##0.00\ _г_р_н_._-;\-* #,##0.00\ _г_р_н_._-;_-* &quot;-&quot;??\ _г_р_н_._-;_-@_-"/>
    <numFmt numFmtId="194" formatCode="###\ ##0.000"/>
    <numFmt numFmtId="195" formatCode="_(&quot;$&quot;* #,##0.00_);_(&quot;$&quot;* \(#,##0.00\);_(&quot;$&quot;* &quot;-&quot;??_);_(@_)"/>
    <numFmt numFmtId="196" formatCode="_(* #,##0.00_);_(* \(#,##0.00\);_(* &quot;-&quot;??_);_(@_)"/>
    <numFmt numFmtId="197" formatCode="#,##0.00&quot;р.&quot;;\-#,##0.00&quot;р.&quot;"/>
    <numFmt numFmtId="198" formatCode="#,##0.0_ ;[Red]\-#,##0.0\ "/>
    <numFmt numFmtId="199" formatCode="_-* #,##0.00_р_._-;\-* #,##0.00_р_._-;_-* &quot;-&quot;??_р_._-;_-@_-"/>
    <numFmt numFmtId="200" formatCode="#,##0&quot;р.&quot;;[Red]\-#,##0&quot;р.&quot;"/>
    <numFmt numFmtId="201" formatCode="0.0;\(0.0\);\ ;\-"/>
  </numFmts>
  <fonts count="7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i/>
      <sz val="14"/>
      <color rgb="FF00B050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rgb="FF00B05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rgb="FF7030A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u/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8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9"/>
      <name val="Arial Cyr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i/>
      <sz val="11"/>
      <color indexed="23"/>
      <name val="Calibri"/>
      <family val="2"/>
      <charset val="204"/>
    </font>
    <font>
      <sz val="10"/>
      <name val="FreeSet"/>
      <family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0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8"/>
      <name val="Arial"/>
      <family val="2"/>
    </font>
    <font>
      <sz val="1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b/>
      <sz val="14"/>
      <color rgb="FFFF0000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52">
    <xf numFmtId="0" fontId="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20" fillId="4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19" fillId="7" borderId="0" applyNumberFormat="0" applyBorder="0" applyAlignment="0" applyProtection="0"/>
    <xf numFmtId="0" fontId="20" fillId="8" borderId="0" applyNumberFormat="0" applyBorder="0" applyAlignment="0" applyProtection="0"/>
    <xf numFmtId="0" fontId="19" fillId="8" borderId="0" applyNumberFormat="0" applyBorder="0" applyAlignment="0" applyProtection="0"/>
    <xf numFmtId="0" fontId="20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20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11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19" fillId="12" borderId="0" applyNumberFormat="0" applyBorder="0" applyAlignment="0" applyProtection="0"/>
    <xf numFmtId="0" fontId="20" fillId="7" borderId="0" applyNumberFormat="0" applyBorder="0" applyAlignment="0" applyProtection="0"/>
    <xf numFmtId="0" fontId="19" fillId="7" borderId="0" applyNumberFormat="0" applyBorder="0" applyAlignment="0" applyProtection="0"/>
    <xf numFmtId="0" fontId="20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13" borderId="0" applyNumberFormat="0" applyBorder="0" applyAlignment="0" applyProtection="0"/>
    <xf numFmtId="0" fontId="19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2" fillId="14" borderId="0" applyNumberFormat="0" applyBorder="0" applyAlignment="0" applyProtection="0"/>
    <xf numFmtId="0" fontId="21" fillId="14" borderId="0" applyNumberFormat="0" applyBorder="0" applyAlignment="0" applyProtection="0"/>
    <xf numFmtId="0" fontId="22" fillId="11" borderId="0" applyNumberFormat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1" fillId="12" borderId="0" applyNumberFormat="0" applyBorder="0" applyAlignment="0" applyProtection="0"/>
    <xf numFmtId="0" fontId="22" fillId="15" borderId="0" applyNumberFormat="0" applyBorder="0" applyAlignment="0" applyProtection="0"/>
    <xf numFmtId="0" fontId="21" fillId="15" borderId="0" applyNumberFormat="0" applyBorder="0" applyAlignment="0" applyProtection="0"/>
    <xf numFmtId="0" fontId="22" fillId="16" borderId="0" applyNumberFormat="0" applyBorder="0" applyAlignment="0" applyProtection="0"/>
    <xf numFmtId="0" fontId="21" fillId="16" borderId="0" applyNumberFormat="0" applyBorder="0" applyAlignment="0" applyProtection="0"/>
    <xf numFmtId="0" fontId="22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21" borderId="0" applyNumberFormat="0" applyBorder="0" applyAlignment="0" applyProtection="0"/>
    <xf numFmtId="0" fontId="23" fillId="5" borderId="0" applyNumberFormat="0" applyBorder="0" applyAlignment="0" applyProtection="0"/>
    <xf numFmtId="0" fontId="24" fillId="22" borderId="7" applyNumberFormat="0" applyAlignment="0" applyProtection="0"/>
    <xf numFmtId="0" fontId="25" fillId="23" borderId="8" applyNumberFormat="0" applyAlignment="0" applyProtection="0"/>
    <xf numFmtId="49" fontId="26" fillId="0" borderId="1">
      <alignment horizontal="center" vertical="center"/>
      <protection locked="0"/>
    </xf>
    <xf numFmtId="49" fontId="26" fillId="0" borderId="1">
      <alignment horizontal="center" vertical="center"/>
      <protection locked="0"/>
    </xf>
    <xf numFmtId="49" fontId="26" fillId="0" borderId="1">
      <alignment horizontal="center" vertical="center"/>
      <protection locked="0"/>
    </xf>
    <xf numFmtId="49" fontId="26" fillId="0" borderId="1">
      <alignment horizontal="center" vertical="center"/>
      <protection locked="0"/>
    </xf>
    <xf numFmtId="49" fontId="26" fillId="0" borderId="1">
      <alignment horizontal="center" vertical="center"/>
      <protection locked="0"/>
    </xf>
    <xf numFmtId="49" fontId="26" fillId="0" borderId="1">
      <alignment horizontal="center" vertical="center"/>
      <protection locked="0"/>
    </xf>
    <xf numFmtId="49" fontId="26" fillId="0" borderId="1">
      <alignment horizontal="center" vertical="center"/>
      <protection locked="0"/>
    </xf>
    <xf numFmtId="49" fontId="26" fillId="0" borderId="1">
      <alignment horizontal="center" vertical="center"/>
      <protection locked="0"/>
    </xf>
    <xf numFmtId="49" fontId="26" fillId="0" borderId="1">
      <alignment horizontal="center" vertical="center"/>
      <protection locked="0"/>
    </xf>
    <xf numFmtId="49" fontId="26" fillId="0" borderId="1">
      <alignment horizontal="center" vertical="center"/>
      <protection locked="0"/>
    </xf>
    <xf numFmtId="49" fontId="26" fillId="0" borderId="1">
      <alignment horizontal="center" vertical="center"/>
      <protection locked="0"/>
    </xf>
    <xf numFmtId="49" fontId="26" fillId="0" borderId="1">
      <alignment horizontal="center" vertical="center"/>
      <protection locked="0"/>
    </xf>
    <xf numFmtId="49" fontId="26" fillId="0" borderId="1">
      <alignment horizontal="center" vertical="center"/>
      <protection locked="0"/>
    </xf>
    <xf numFmtId="193" fontId="27" fillId="0" borderId="0" applyFont="0" applyFill="0" applyBorder="0" applyAlignment="0" applyProtection="0"/>
    <xf numFmtId="49" fontId="27" fillId="0" borderId="1">
      <alignment horizontal="left" vertical="center"/>
      <protection locked="0"/>
    </xf>
    <xf numFmtId="49" fontId="27" fillId="0" borderId="1">
      <alignment horizontal="left" vertical="center"/>
      <protection locked="0"/>
    </xf>
    <xf numFmtId="49" fontId="27" fillId="0" borderId="1">
      <alignment horizontal="left" vertical="center"/>
      <protection locked="0"/>
    </xf>
    <xf numFmtId="49" fontId="27" fillId="0" borderId="1">
      <alignment horizontal="left" vertical="center"/>
      <protection locked="0"/>
    </xf>
    <xf numFmtId="49" fontId="27" fillId="0" borderId="1">
      <alignment horizontal="left" vertical="center"/>
      <protection locked="0"/>
    </xf>
    <xf numFmtId="49" fontId="27" fillId="0" borderId="1">
      <alignment horizontal="left" vertical="center"/>
      <protection locked="0"/>
    </xf>
    <xf numFmtId="49" fontId="27" fillId="0" borderId="1">
      <alignment horizontal="left" vertical="center"/>
      <protection locked="0"/>
    </xf>
    <xf numFmtId="49" fontId="27" fillId="0" borderId="1">
      <alignment horizontal="left" vertical="center"/>
      <protection locked="0"/>
    </xf>
    <xf numFmtId="49" fontId="27" fillId="0" borderId="1">
      <alignment horizontal="left" vertical="center"/>
      <protection locked="0"/>
    </xf>
    <xf numFmtId="49" fontId="27" fillId="0" borderId="1">
      <alignment horizontal="left" vertical="center"/>
      <protection locked="0"/>
    </xf>
    <xf numFmtId="49" fontId="27" fillId="0" borderId="1">
      <alignment horizontal="left" vertical="center"/>
      <protection locked="0"/>
    </xf>
    <xf numFmtId="49" fontId="27" fillId="0" borderId="1">
      <alignment horizontal="left" vertical="center"/>
      <protection locked="0"/>
    </xf>
    <xf numFmtId="49" fontId="27" fillId="0" borderId="1">
      <alignment horizontal="left" vertical="center"/>
      <protection locked="0"/>
    </xf>
    <xf numFmtId="49" fontId="27" fillId="0" borderId="1">
      <alignment horizontal="left" vertical="center"/>
      <protection locked="0"/>
    </xf>
    <xf numFmtId="49" fontId="27" fillId="0" borderId="1">
      <alignment horizontal="left" vertical="center"/>
      <protection locked="0"/>
    </xf>
    <xf numFmtId="49" fontId="27" fillId="0" borderId="1">
      <alignment horizontal="left" vertical="center"/>
      <protection locked="0"/>
    </xf>
    <xf numFmtId="49" fontId="27" fillId="0" borderId="1">
      <alignment horizontal="left" vertical="center"/>
      <protection locked="0"/>
    </xf>
    <xf numFmtId="0" fontId="28" fillId="0" borderId="0" applyNumberFormat="0" applyFill="0" applyBorder="0" applyAlignment="0" applyProtection="0"/>
    <xf numFmtId="194" fontId="29" fillId="0" borderId="0" applyAlignment="0">
      <alignment wrapText="1"/>
    </xf>
    <xf numFmtId="0" fontId="30" fillId="6" borderId="0" applyNumberFormat="0" applyBorder="0" applyAlignment="0" applyProtection="0"/>
    <xf numFmtId="0" fontId="31" fillId="0" borderId="9" applyNumberFormat="0" applyFill="0" applyAlignment="0" applyProtection="0"/>
    <xf numFmtId="0" fontId="32" fillId="0" borderId="10" applyNumberFormat="0" applyFill="0" applyAlignment="0" applyProtection="0"/>
    <xf numFmtId="0" fontId="33" fillId="0" borderId="11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5" fillId="9" borderId="7" applyNumberFormat="0" applyAlignment="0" applyProtection="0"/>
    <xf numFmtId="49" fontId="27" fillId="0" borderId="0" applyNumberFormat="0" applyFont="0" applyAlignment="0">
      <alignment vertical="top" wrapText="1"/>
      <protection locked="0"/>
    </xf>
    <xf numFmtId="49" fontId="27" fillId="0" borderId="0" applyNumberFormat="0" applyFont="0" applyAlignment="0">
      <alignment vertical="top" wrapText="1"/>
    </xf>
    <xf numFmtId="49" fontId="27" fillId="0" borderId="0" applyNumberFormat="0" applyFont="0" applyAlignment="0">
      <alignment vertical="top" wrapText="1"/>
    </xf>
    <xf numFmtId="49" fontId="27" fillId="0" borderId="0" applyNumberFormat="0" applyFont="0" applyAlignment="0">
      <alignment vertical="top" wrapText="1"/>
      <protection locked="0"/>
    </xf>
    <xf numFmtId="49" fontId="27" fillId="0" borderId="0" applyNumberFormat="0" applyFont="0" applyAlignment="0">
      <alignment vertical="top" wrapText="1"/>
    </xf>
    <xf numFmtId="49" fontId="27" fillId="0" borderId="0" applyNumberFormat="0" applyFont="0" applyAlignment="0">
      <alignment vertical="top" wrapText="1"/>
      <protection locked="0"/>
    </xf>
    <xf numFmtId="49" fontId="27" fillId="0" borderId="0" applyNumberFormat="0" applyFont="0" applyAlignment="0">
      <alignment vertical="top" wrapText="1"/>
    </xf>
    <xf numFmtId="49" fontId="27" fillId="0" borderId="0" applyNumberFormat="0" applyFont="0" applyAlignment="0">
      <alignment vertical="top" wrapText="1"/>
      <protection locked="0"/>
    </xf>
    <xf numFmtId="49" fontId="27" fillId="0" borderId="0" applyNumberFormat="0" applyFont="0" applyAlignment="0">
      <alignment vertical="top" wrapText="1"/>
      <protection locked="0"/>
    </xf>
    <xf numFmtId="49" fontId="27" fillId="0" borderId="0" applyNumberFormat="0" applyFont="0" applyAlignment="0">
      <alignment vertical="top" wrapText="1"/>
      <protection locked="0"/>
    </xf>
    <xf numFmtId="49" fontId="27" fillId="0" borderId="0" applyNumberFormat="0" applyFont="0" applyAlignment="0">
      <alignment vertical="top" wrapText="1"/>
      <protection locked="0"/>
    </xf>
    <xf numFmtId="49" fontId="27" fillId="0" borderId="0" applyNumberFormat="0" applyFont="0" applyAlignment="0">
      <alignment vertical="top" wrapText="1"/>
      <protection locked="0"/>
    </xf>
    <xf numFmtId="49" fontId="27" fillId="0" borderId="0" applyNumberFormat="0" applyFont="0" applyAlignment="0">
      <alignment vertical="top" wrapText="1"/>
      <protection locked="0"/>
    </xf>
    <xf numFmtId="49" fontId="27" fillId="0" borderId="0" applyNumberFormat="0" applyFont="0" applyAlignment="0">
      <alignment vertical="top" wrapText="1"/>
      <protection locked="0"/>
    </xf>
    <xf numFmtId="49" fontId="27" fillId="0" borderId="0" applyNumberFormat="0" applyFont="0" applyAlignment="0">
      <alignment vertical="top" wrapText="1"/>
      <protection locked="0"/>
    </xf>
    <xf numFmtId="49" fontId="27" fillId="0" borderId="0" applyNumberFormat="0" applyFont="0" applyAlignment="0">
      <alignment vertical="top" wrapText="1"/>
      <protection locked="0"/>
    </xf>
    <xf numFmtId="49" fontId="27" fillId="0" borderId="0" applyNumberFormat="0" applyFont="0" applyAlignment="0">
      <alignment vertical="top" wrapText="1"/>
      <protection locked="0"/>
    </xf>
    <xf numFmtId="49" fontId="27" fillId="0" borderId="0" applyNumberFormat="0" applyFont="0" applyAlignment="0">
      <alignment vertical="top" wrapText="1"/>
      <protection locked="0"/>
    </xf>
    <xf numFmtId="49" fontId="27" fillId="0" borderId="0" applyNumberFormat="0" applyFont="0" applyAlignment="0">
      <alignment vertical="top" wrapText="1"/>
      <protection locked="0"/>
    </xf>
    <xf numFmtId="49" fontId="27" fillId="0" borderId="0" applyNumberFormat="0" applyFont="0" applyAlignment="0">
      <alignment vertical="top" wrapText="1"/>
      <protection locked="0"/>
    </xf>
    <xf numFmtId="49" fontId="36" fillId="3" borderId="12">
      <alignment horizontal="left" vertical="center"/>
      <protection locked="0"/>
    </xf>
    <xf numFmtId="49" fontId="36" fillId="3" borderId="12">
      <alignment horizontal="left" vertical="center"/>
    </xf>
    <xf numFmtId="4" fontId="36" fillId="3" borderId="12">
      <alignment horizontal="right" vertical="center"/>
      <protection locked="0"/>
    </xf>
    <xf numFmtId="4" fontId="36" fillId="3" borderId="12">
      <alignment horizontal="right" vertical="center"/>
    </xf>
    <xf numFmtId="4" fontId="37" fillId="3" borderId="12">
      <alignment horizontal="right" vertical="center"/>
      <protection locked="0"/>
    </xf>
    <xf numFmtId="49" fontId="38" fillId="3" borderId="1">
      <alignment horizontal="left" vertical="center"/>
      <protection locked="0"/>
    </xf>
    <xf numFmtId="49" fontId="38" fillId="3" borderId="1">
      <alignment horizontal="left" vertical="center"/>
    </xf>
    <xf numFmtId="49" fontId="39" fillId="3" borderId="1">
      <alignment horizontal="left" vertical="center"/>
      <protection locked="0"/>
    </xf>
    <xf numFmtId="49" fontId="39" fillId="3" borderId="1">
      <alignment horizontal="left" vertical="center"/>
    </xf>
    <xf numFmtId="4" fontId="38" fillId="3" borderId="1">
      <alignment horizontal="right" vertical="center"/>
      <protection locked="0"/>
    </xf>
    <xf numFmtId="4" fontId="38" fillId="3" borderId="1">
      <alignment horizontal="right" vertical="center"/>
    </xf>
    <xf numFmtId="4" fontId="40" fillId="3" borderId="1">
      <alignment horizontal="right" vertical="center"/>
      <protection locked="0"/>
    </xf>
    <xf numFmtId="49" fontId="26" fillId="3" borderId="1">
      <alignment horizontal="left" vertical="center"/>
      <protection locked="0"/>
    </xf>
    <xf numFmtId="49" fontId="26" fillId="3" borderId="1">
      <alignment horizontal="left" vertical="center"/>
      <protection locked="0"/>
    </xf>
    <xf numFmtId="49" fontId="26" fillId="3" borderId="1">
      <alignment horizontal="left" vertical="center"/>
    </xf>
    <xf numFmtId="49" fontId="26" fillId="3" borderId="1">
      <alignment horizontal="left" vertical="center"/>
    </xf>
    <xf numFmtId="49" fontId="37" fillId="3" borderId="1">
      <alignment horizontal="left" vertical="center"/>
      <protection locked="0"/>
    </xf>
    <xf numFmtId="49" fontId="37" fillId="3" borderId="1">
      <alignment horizontal="left" vertical="center"/>
    </xf>
    <xf numFmtId="4" fontId="26" fillId="3" borderId="1">
      <alignment horizontal="right" vertical="center"/>
      <protection locked="0"/>
    </xf>
    <xf numFmtId="4" fontId="26" fillId="3" borderId="1">
      <alignment horizontal="right" vertical="center"/>
      <protection locked="0"/>
    </xf>
    <xf numFmtId="4" fontId="26" fillId="3" borderId="1">
      <alignment horizontal="right" vertical="center"/>
    </xf>
    <xf numFmtId="4" fontId="26" fillId="3" borderId="1">
      <alignment horizontal="right" vertical="center"/>
    </xf>
    <xf numFmtId="4" fontId="37" fillId="3" borderId="1">
      <alignment horizontal="right" vertical="center"/>
      <protection locked="0"/>
    </xf>
    <xf numFmtId="49" fontId="41" fillId="3" borderId="1">
      <alignment horizontal="left" vertical="center"/>
      <protection locked="0"/>
    </xf>
    <xf numFmtId="49" fontId="41" fillId="3" borderId="1">
      <alignment horizontal="left" vertical="center"/>
    </xf>
    <xf numFmtId="49" fontId="42" fillId="3" borderId="1">
      <alignment horizontal="left" vertical="center"/>
      <protection locked="0"/>
    </xf>
    <xf numFmtId="49" fontId="42" fillId="3" borderId="1">
      <alignment horizontal="left" vertical="center"/>
    </xf>
    <xf numFmtId="4" fontId="41" fillId="3" borderId="1">
      <alignment horizontal="right" vertical="center"/>
      <protection locked="0"/>
    </xf>
    <xf numFmtId="4" fontId="41" fillId="3" borderId="1">
      <alignment horizontal="right" vertical="center"/>
    </xf>
    <xf numFmtId="4" fontId="43" fillId="3" borderId="1">
      <alignment horizontal="right" vertical="center"/>
      <protection locked="0"/>
    </xf>
    <xf numFmtId="49" fontId="44" fillId="0" borderId="1">
      <alignment horizontal="left" vertical="center"/>
      <protection locked="0"/>
    </xf>
    <xf numFmtId="49" fontId="44" fillId="0" borderId="1">
      <alignment horizontal="left" vertical="center"/>
    </xf>
    <xf numFmtId="49" fontId="45" fillId="0" borderId="1">
      <alignment horizontal="left" vertical="center"/>
      <protection locked="0"/>
    </xf>
    <xf numFmtId="49" fontId="45" fillId="0" borderId="1">
      <alignment horizontal="left" vertical="center"/>
    </xf>
    <xf numFmtId="4" fontId="44" fillId="0" borderId="1">
      <alignment horizontal="right" vertical="center"/>
      <protection locked="0"/>
    </xf>
    <xf numFmtId="4" fontId="44" fillId="0" borderId="1">
      <alignment horizontal="right" vertical="center"/>
    </xf>
    <xf numFmtId="4" fontId="45" fillId="0" borderId="1">
      <alignment horizontal="right" vertical="center"/>
      <protection locked="0"/>
    </xf>
    <xf numFmtId="49" fontId="46" fillId="0" borderId="1">
      <alignment horizontal="left" vertical="center"/>
      <protection locked="0"/>
    </xf>
    <xf numFmtId="49" fontId="46" fillId="0" borderId="1">
      <alignment horizontal="left" vertical="center"/>
    </xf>
    <xf numFmtId="49" fontId="47" fillId="0" borderId="1">
      <alignment horizontal="left" vertical="center"/>
      <protection locked="0"/>
    </xf>
    <xf numFmtId="49" fontId="47" fillId="0" borderId="1">
      <alignment horizontal="left" vertical="center"/>
    </xf>
    <xf numFmtId="4" fontId="46" fillId="0" borderId="1">
      <alignment horizontal="right" vertical="center"/>
      <protection locked="0"/>
    </xf>
    <xf numFmtId="4" fontId="46" fillId="0" borderId="1">
      <alignment horizontal="right" vertical="center"/>
    </xf>
    <xf numFmtId="49" fontId="44" fillId="0" borderId="1">
      <alignment horizontal="left" vertical="center"/>
      <protection locked="0"/>
    </xf>
    <xf numFmtId="49" fontId="45" fillId="0" borderId="1">
      <alignment horizontal="left" vertical="center"/>
      <protection locked="0"/>
    </xf>
    <xf numFmtId="4" fontId="44" fillId="0" borderId="1">
      <alignment horizontal="right" vertical="center"/>
      <protection locked="0"/>
    </xf>
    <xf numFmtId="0" fontId="48" fillId="0" borderId="13" applyNumberFormat="0" applyFill="0" applyAlignment="0" applyProtection="0"/>
    <xf numFmtId="0" fontId="49" fillId="24" borderId="0" applyNumberFormat="0" applyBorder="0" applyAlignment="0" applyProtection="0"/>
    <xf numFmtId="0" fontId="27" fillId="0" borderId="0"/>
    <xf numFmtId="0" fontId="27" fillId="0" borderId="0"/>
    <xf numFmtId="0" fontId="2" fillId="25" borderId="14" applyNumberFormat="0" applyFont="0" applyAlignment="0" applyProtection="0"/>
    <xf numFmtId="4" fontId="50" fillId="26" borderId="1">
      <alignment horizontal="right" vertical="center"/>
      <protection locked="0"/>
    </xf>
    <xf numFmtId="4" fontId="50" fillId="27" borderId="1">
      <alignment horizontal="right" vertical="center"/>
      <protection locked="0"/>
    </xf>
    <xf numFmtId="4" fontId="50" fillId="28" borderId="1">
      <alignment horizontal="right" vertical="center"/>
      <protection locked="0"/>
    </xf>
    <xf numFmtId="0" fontId="51" fillId="22" borderId="15" applyNumberFormat="0" applyAlignment="0" applyProtection="0"/>
    <xf numFmtId="49" fontId="26" fillId="0" borderId="1">
      <alignment horizontal="left" vertical="center" wrapText="1"/>
      <protection locked="0"/>
    </xf>
    <xf numFmtId="49" fontId="26" fillId="0" borderId="1">
      <alignment horizontal="left" vertical="center" wrapText="1"/>
      <protection locked="0"/>
    </xf>
    <xf numFmtId="0" fontId="52" fillId="0" borderId="0" applyNumberFormat="0" applyFill="0" applyBorder="0" applyAlignment="0" applyProtection="0"/>
    <xf numFmtId="0" fontId="53" fillId="0" borderId="16" applyNumberFormat="0" applyFill="0" applyAlignment="0" applyProtection="0"/>
    <xf numFmtId="0" fontId="54" fillId="0" borderId="0" applyNumberFormat="0" applyFill="0" applyBorder="0" applyAlignment="0" applyProtection="0"/>
    <xf numFmtId="0" fontId="22" fillId="18" borderId="0" applyNumberFormat="0" applyBorder="0" applyAlignment="0" applyProtection="0"/>
    <xf numFmtId="0" fontId="21" fillId="18" borderId="0" applyNumberFormat="0" applyBorder="0" applyAlignment="0" applyProtection="0"/>
    <xf numFmtId="0" fontId="22" fillId="19" borderId="0" applyNumberFormat="0" applyBorder="0" applyAlignment="0" applyProtection="0"/>
    <xf numFmtId="0" fontId="21" fillId="19" borderId="0" applyNumberFormat="0" applyBorder="0" applyAlignment="0" applyProtection="0"/>
    <xf numFmtId="0" fontId="22" fillId="20" borderId="0" applyNumberFormat="0" applyBorder="0" applyAlignment="0" applyProtection="0"/>
    <xf numFmtId="0" fontId="21" fillId="20" borderId="0" applyNumberFormat="0" applyBorder="0" applyAlignment="0" applyProtection="0"/>
    <xf numFmtId="0" fontId="22" fillId="15" borderId="0" applyNumberFormat="0" applyBorder="0" applyAlignment="0" applyProtection="0"/>
    <xf numFmtId="0" fontId="21" fillId="15" borderId="0" applyNumberFormat="0" applyBorder="0" applyAlignment="0" applyProtection="0"/>
    <xf numFmtId="0" fontId="22" fillId="16" borderId="0" applyNumberFormat="0" applyBorder="0" applyAlignment="0" applyProtection="0"/>
    <xf numFmtId="0" fontId="21" fillId="16" borderId="0" applyNumberFormat="0" applyBorder="0" applyAlignment="0" applyProtection="0"/>
    <xf numFmtId="0" fontId="22" fillId="21" borderId="0" applyNumberFormat="0" applyBorder="0" applyAlignment="0" applyProtection="0"/>
    <xf numFmtId="0" fontId="21" fillId="21" borderId="0" applyNumberFormat="0" applyBorder="0" applyAlignment="0" applyProtection="0"/>
    <xf numFmtId="0" fontId="55" fillId="9" borderId="7" applyNumberFormat="0" applyAlignment="0" applyProtection="0"/>
    <xf numFmtId="0" fontId="35" fillId="9" borderId="7" applyNumberFormat="0" applyAlignment="0" applyProtection="0"/>
    <xf numFmtId="0" fontId="56" fillId="22" borderId="15" applyNumberFormat="0" applyAlignment="0" applyProtection="0"/>
    <xf numFmtId="0" fontId="51" fillId="22" borderId="15" applyNumberFormat="0" applyAlignment="0" applyProtection="0"/>
    <xf numFmtId="0" fontId="57" fillId="22" borderId="7" applyNumberFormat="0" applyAlignment="0" applyProtection="0"/>
    <xf numFmtId="0" fontId="24" fillId="22" borderId="7" applyNumberFormat="0" applyAlignment="0" applyProtection="0"/>
    <xf numFmtId="195" fontId="27" fillId="0" borderId="0" applyFont="0" applyFill="0" applyBorder="0" applyAlignment="0" applyProtection="0"/>
    <xf numFmtId="0" fontId="58" fillId="0" borderId="9" applyNumberFormat="0" applyFill="0" applyAlignment="0" applyProtection="0"/>
    <xf numFmtId="0" fontId="31" fillId="0" borderId="9" applyNumberFormat="0" applyFill="0" applyAlignment="0" applyProtection="0"/>
    <xf numFmtId="0" fontId="59" fillId="0" borderId="10" applyNumberFormat="0" applyFill="0" applyAlignment="0" applyProtection="0"/>
    <xf numFmtId="0" fontId="32" fillId="0" borderId="10" applyNumberFormat="0" applyFill="0" applyAlignment="0" applyProtection="0"/>
    <xf numFmtId="0" fontId="60" fillId="0" borderId="11" applyNumberFormat="0" applyFill="0" applyAlignment="0" applyProtection="0"/>
    <xf numFmtId="0" fontId="33" fillId="0" borderId="11" applyNumberFormat="0" applyFill="0" applyAlignment="0" applyProtection="0"/>
    <xf numFmtId="0" fontId="6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1" fillId="0" borderId="16" applyNumberFormat="0" applyFill="0" applyAlignment="0" applyProtection="0"/>
    <xf numFmtId="0" fontId="53" fillId="0" borderId="16" applyNumberFormat="0" applyFill="0" applyAlignment="0" applyProtection="0"/>
    <xf numFmtId="0" fontId="62" fillId="23" borderId="8" applyNumberFormat="0" applyAlignment="0" applyProtection="0"/>
    <xf numFmtId="0" fontId="25" fillId="23" borderId="8" applyNumberFormat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63" fillId="24" borderId="0" applyNumberFormat="0" applyBorder="0" applyAlignment="0" applyProtection="0"/>
    <xf numFmtId="0" fontId="49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6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27" fillId="0" borderId="0"/>
    <xf numFmtId="0" fontId="2" fillId="0" borderId="0"/>
    <xf numFmtId="0" fontId="27" fillId="0" borderId="0"/>
    <xf numFmtId="0" fontId="27" fillId="0" borderId="0" applyNumberFormat="0" applyFont="0" applyFill="0" applyBorder="0" applyAlignment="0" applyProtection="0">
      <alignment vertical="top"/>
    </xf>
    <xf numFmtId="0" fontId="27" fillId="0" borderId="0" applyNumberFormat="0" applyFont="0" applyFill="0" applyBorder="0" applyAlignment="0" applyProtection="0">
      <alignment vertical="top"/>
    </xf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66" fillId="5" borderId="0" applyNumberFormat="0" applyBorder="0" applyAlignment="0" applyProtection="0"/>
    <xf numFmtId="0" fontId="23" fillId="5" borderId="0" applyNumberFormat="0" applyBorder="0" applyAlignment="0" applyProtection="0"/>
    <xf numFmtId="0" fontId="6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8" fillId="25" borderId="14" applyNumberFormat="0" applyFont="0" applyAlignment="0" applyProtection="0"/>
    <xf numFmtId="0" fontId="27" fillId="25" borderId="1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69" fillId="0" borderId="13" applyNumberFormat="0" applyFill="0" applyAlignment="0" applyProtection="0"/>
    <xf numFmtId="0" fontId="48" fillId="0" borderId="13" applyNumberFormat="0" applyFill="0" applyAlignment="0" applyProtection="0"/>
    <xf numFmtId="0" fontId="18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1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0" fontId="72" fillId="0" borderId="0" applyFont="0" applyFill="0" applyBorder="0" applyAlignment="0" applyProtection="0"/>
    <xf numFmtId="196" fontId="7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9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200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0" fontId="73" fillId="6" borderId="0" applyNumberFormat="0" applyBorder="0" applyAlignment="0" applyProtection="0"/>
    <xf numFmtId="0" fontId="30" fillId="6" borderId="0" applyNumberFormat="0" applyBorder="0" applyAlignment="0" applyProtection="0"/>
    <xf numFmtId="201" fontId="74" fillId="3" borderId="17" applyFill="0" applyBorder="0">
      <alignment horizontal="center" vertical="center" wrapText="1"/>
      <protection locked="0"/>
    </xf>
    <xf numFmtId="194" fontId="75" fillId="0" borderId="0">
      <alignment wrapText="1"/>
    </xf>
    <xf numFmtId="194" fontId="29" fillId="0" borderId="0">
      <alignment wrapText="1"/>
    </xf>
  </cellStyleXfs>
  <cellXfs count="185">
    <xf numFmtId="0" fontId="0" fillId="0" borderId="0" xfId="0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5" fontId="7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166" fontId="3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vertical="center"/>
    </xf>
    <xf numFmtId="167" fontId="5" fillId="0" borderId="0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169" fontId="5" fillId="0" borderId="0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quotePrefix="1" applyFont="1" applyFill="1" applyBorder="1" applyAlignment="1">
      <alignment horizontal="center" vertical="center"/>
    </xf>
    <xf numFmtId="170" fontId="3" fillId="0" borderId="1" xfId="0" applyNumberFormat="1" applyFont="1" applyFill="1" applyBorder="1" applyAlignment="1">
      <alignment horizontal="center" vertical="center" wrapText="1"/>
    </xf>
    <xf numFmtId="168" fontId="3" fillId="0" borderId="1" xfId="0" applyNumberFormat="1" applyFont="1" applyFill="1" applyBorder="1" applyAlignment="1">
      <alignment horizontal="right" vertical="center" wrapText="1"/>
    </xf>
    <xf numFmtId="170" fontId="3" fillId="0" borderId="1" xfId="0" applyNumberFormat="1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vertical="center"/>
    </xf>
    <xf numFmtId="170" fontId="5" fillId="0" borderId="0" xfId="0" applyNumberFormat="1" applyFont="1" applyFill="1" applyBorder="1" applyAlignment="1">
      <alignment vertical="center"/>
    </xf>
    <xf numFmtId="171" fontId="11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172" fontId="12" fillId="0" borderId="0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quotePrefix="1" applyFont="1" applyFill="1" applyBorder="1" applyAlignment="1">
      <alignment horizontal="center" vertical="center"/>
    </xf>
    <xf numFmtId="170" fontId="3" fillId="0" borderId="1" xfId="0" applyNumberFormat="1" applyFont="1" applyFill="1" applyBorder="1" applyAlignment="1">
      <alignment horizontal="right" vertical="center" wrapText="1"/>
    </xf>
    <xf numFmtId="173" fontId="11" fillId="0" borderId="0" xfId="0" applyNumberFormat="1" applyFont="1" applyFill="1" applyBorder="1" applyAlignment="1">
      <alignment vertical="center"/>
    </xf>
    <xf numFmtId="174" fontId="11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175" fontId="5" fillId="0" borderId="0" xfId="0" applyNumberFormat="1" applyFont="1" applyFill="1" applyBorder="1" applyAlignment="1">
      <alignment vertical="center"/>
    </xf>
    <xf numFmtId="168" fontId="3" fillId="0" borderId="1" xfId="0" applyNumberFormat="1" applyFont="1" applyFill="1" applyBorder="1" applyAlignment="1">
      <alignment horizontal="right" vertical="center"/>
    </xf>
    <xf numFmtId="176" fontId="3" fillId="0" borderId="1" xfId="0" applyNumberFormat="1" applyFont="1" applyFill="1" applyBorder="1" applyAlignment="1">
      <alignment vertical="center"/>
    </xf>
    <xf numFmtId="171" fontId="5" fillId="0" borderId="0" xfId="0" applyNumberFormat="1" applyFont="1" applyFill="1" applyBorder="1" applyAlignment="1">
      <alignment vertical="center"/>
    </xf>
    <xf numFmtId="173" fontId="5" fillId="0" borderId="0" xfId="0" applyNumberFormat="1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vertical="center"/>
    </xf>
    <xf numFmtId="167" fontId="5" fillId="0" borderId="0" xfId="0" applyNumberFormat="1" applyFont="1" applyFill="1" applyBorder="1" applyAlignment="1">
      <alignment horizontal="left" vertical="center"/>
    </xf>
    <xf numFmtId="168" fontId="5" fillId="0" borderId="1" xfId="0" applyNumberFormat="1" applyFont="1" applyFill="1" applyBorder="1" applyAlignment="1">
      <alignment horizontal="right" vertical="center"/>
    </xf>
    <xf numFmtId="168" fontId="10" fillId="0" borderId="1" xfId="0" applyNumberFormat="1" applyFont="1" applyFill="1" applyBorder="1" applyAlignment="1">
      <alignment horizontal="right" vertical="center"/>
    </xf>
    <xf numFmtId="177" fontId="5" fillId="0" borderId="0" xfId="0" applyNumberFormat="1" applyFont="1" applyFill="1" applyBorder="1" applyAlignment="1">
      <alignment horizontal="left" vertical="center"/>
    </xf>
    <xf numFmtId="170" fontId="3" fillId="2" borderId="1" xfId="0" applyNumberFormat="1" applyFont="1" applyFill="1" applyBorder="1" applyAlignment="1">
      <alignment horizontal="center" vertical="center" wrapText="1"/>
    </xf>
    <xf numFmtId="178" fontId="5" fillId="0" borderId="0" xfId="0" applyNumberFormat="1" applyFont="1" applyFill="1" applyBorder="1" applyAlignment="1">
      <alignment vertical="center"/>
    </xf>
    <xf numFmtId="168" fontId="13" fillId="0" borderId="0" xfId="0" applyNumberFormat="1" applyFont="1" applyFill="1" applyBorder="1" applyAlignment="1">
      <alignment horizontal="left" vertical="center"/>
    </xf>
    <xf numFmtId="179" fontId="5" fillId="0" borderId="0" xfId="0" applyNumberFormat="1" applyFont="1" applyFill="1" applyBorder="1" applyAlignment="1">
      <alignment vertical="center"/>
    </xf>
    <xf numFmtId="0" fontId="5" fillId="3" borderId="1" xfId="0" quotePrefix="1" applyFont="1" applyFill="1" applyBorder="1" applyAlignment="1">
      <alignment horizontal="center" vertical="center"/>
    </xf>
    <xf numFmtId="180" fontId="3" fillId="0" borderId="1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vertical="center"/>
    </xf>
    <xf numFmtId="170" fontId="3" fillId="0" borderId="0" xfId="0" applyNumberFormat="1" applyFont="1" applyFill="1" applyBorder="1" applyAlignment="1">
      <alignment vertical="center"/>
    </xf>
    <xf numFmtId="181" fontId="7" fillId="0" borderId="0" xfId="0" applyNumberFormat="1" applyFont="1" applyFill="1" applyBorder="1" applyAlignment="1">
      <alignment vertical="center"/>
    </xf>
    <xf numFmtId="166" fontId="7" fillId="0" borderId="0" xfId="0" applyNumberFormat="1" applyFont="1" applyFill="1" applyBorder="1" applyAlignment="1">
      <alignment vertical="center"/>
    </xf>
    <xf numFmtId="182" fontId="5" fillId="0" borderId="0" xfId="0" applyNumberFormat="1" applyFont="1" applyFill="1" applyBorder="1" applyAlignment="1">
      <alignment vertical="center"/>
    </xf>
    <xf numFmtId="170" fontId="3" fillId="0" borderId="1" xfId="0" applyNumberFormat="1" applyFont="1" applyFill="1" applyBorder="1" applyAlignment="1">
      <alignment horizontal="right" vertical="center"/>
    </xf>
    <xf numFmtId="170" fontId="3" fillId="0" borderId="0" xfId="0" applyNumberFormat="1" applyFont="1" applyFill="1" applyAlignment="1">
      <alignment vertical="center"/>
    </xf>
    <xf numFmtId="182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182" fontId="10" fillId="0" borderId="0" xfId="0" applyNumberFormat="1" applyFont="1" applyFill="1" applyBorder="1" applyAlignment="1">
      <alignment horizontal="center" vertical="center"/>
    </xf>
    <xf numFmtId="183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176" fontId="3" fillId="0" borderId="0" xfId="0" applyNumberFormat="1" applyFont="1" applyFill="1" applyAlignment="1">
      <alignment vertical="center"/>
    </xf>
    <xf numFmtId="184" fontId="3" fillId="0" borderId="0" xfId="0" applyNumberFormat="1" applyFont="1" applyFill="1" applyAlignment="1">
      <alignment vertical="center"/>
    </xf>
    <xf numFmtId="185" fontId="3" fillId="0" borderId="0" xfId="0" applyNumberFormat="1" applyFont="1" applyFill="1" applyBorder="1" applyAlignment="1">
      <alignment horizontal="center" vertical="center"/>
    </xf>
    <xf numFmtId="186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187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Alignment="1">
      <alignment vertical="center"/>
    </xf>
    <xf numFmtId="188" fontId="3" fillId="0" borderId="0" xfId="0" applyNumberFormat="1" applyFont="1" applyFill="1" applyBorder="1" applyAlignment="1">
      <alignment vertical="center"/>
    </xf>
    <xf numFmtId="189" fontId="3" fillId="0" borderId="1" xfId="0" applyNumberFormat="1" applyFont="1" applyFill="1" applyBorder="1" applyAlignment="1">
      <alignment vertical="center"/>
    </xf>
    <xf numFmtId="190" fontId="3" fillId="0" borderId="0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 shrinkToFit="1"/>
    </xf>
    <xf numFmtId="183" fontId="3" fillId="0" borderId="1" xfId="0" applyNumberFormat="1" applyFont="1" applyFill="1" applyBorder="1" applyAlignment="1">
      <alignment horizontal="right" vertical="center"/>
    </xf>
    <xf numFmtId="179" fontId="3" fillId="0" borderId="0" xfId="0" applyNumberFormat="1" applyFont="1" applyFill="1" applyBorder="1" applyAlignment="1">
      <alignment vertical="center"/>
    </xf>
    <xf numFmtId="180" fontId="3" fillId="0" borderId="1" xfId="0" applyNumberFormat="1" applyFont="1" applyFill="1" applyBorder="1" applyAlignment="1">
      <alignment horizontal="right" vertical="center" wrapText="1"/>
    </xf>
    <xf numFmtId="180" fontId="3" fillId="0" borderId="1" xfId="0" applyNumberFormat="1" applyFont="1" applyFill="1" applyBorder="1" applyAlignment="1">
      <alignment vertical="center"/>
    </xf>
    <xf numFmtId="172" fontId="15" fillId="0" borderId="0" xfId="0" applyNumberFormat="1" applyFont="1" applyFill="1" applyAlignment="1">
      <alignment vertical="center"/>
    </xf>
    <xf numFmtId="0" fontId="15" fillId="0" borderId="0" xfId="0" applyFont="1" applyFill="1" applyAlignment="1">
      <alignment vertical="center" wrapText="1"/>
    </xf>
    <xf numFmtId="0" fontId="15" fillId="0" borderId="0" xfId="0" applyFont="1" applyFill="1" applyAlignment="1">
      <alignment vertical="center"/>
    </xf>
    <xf numFmtId="3" fontId="3" fillId="0" borderId="1" xfId="0" applyNumberFormat="1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horizontal="right" vertical="center" wrapText="1"/>
    </xf>
    <xf numFmtId="3" fontId="3" fillId="0" borderId="0" xfId="0" applyNumberFormat="1" applyFont="1" applyFill="1" applyAlignment="1">
      <alignment vertical="center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right" vertical="center" wrapText="1"/>
    </xf>
    <xf numFmtId="10" fontId="3" fillId="0" borderId="1" xfId="0" applyNumberFormat="1" applyFont="1" applyFill="1" applyBorder="1" applyAlignment="1">
      <alignment horizontal="right" vertical="center"/>
    </xf>
    <xf numFmtId="1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 wrapText="1"/>
    </xf>
    <xf numFmtId="180" fontId="3" fillId="0" borderId="1" xfId="0" applyNumberFormat="1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91" fontId="3" fillId="0" borderId="5" xfId="0" applyNumberFormat="1" applyFont="1" applyFill="1" applyBorder="1" applyAlignment="1">
      <alignment horizontal="center" vertical="center" wrapText="1"/>
    </xf>
    <xf numFmtId="192" fontId="3" fillId="0" borderId="1" xfId="0" applyNumberFormat="1" applyFont="1" applyFill="1" applyBorder="1" applyAlignment="1"/>
    <xf numFmtId="0" fontId="16" fillId="0" borderId="0" xfId="0" applyFont="1" applyFill="1" applyBorder="1" applyAlignment="1">
      <alignment vertical="center"/>
    </xf>
    <xf numFmtId="191" fontId="3" fillId="0" borderId="1" xfId="0" applyNumberFormat="1" applyFont="1" applyFill="1" applyBorder="1" applyAlignment="1">
      <alignment horizontal="center" vertical="center" wrapText="1"/>
    </xf>
    <xf numFmtId="192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quotePrefix="1" applyFont="1" applyFill="1" applyBorder="1" applyAlignment="1">
      <alignment horizontal="center" vertical="center"/>
    </xf>
    <xf numFmtId="170" fontId="3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5" fillId="0" borderId="6" xfId="0" applyFont="1" applyFill="1" applyBorder="1" applyAlignment="1"/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/>
    <xf numFmtId="165" fontId="3" fillId="0" borderId="0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Fill="1" applyBorder="1" applyAlignment="1">
      <alignment horizontal="right" vertical="center" wrapText="1"/>
    </xf>
    <xf numFmtId="175" fontId="3" fillId="0" borderId="0" xfId="0" applyNumberFormat="1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vertical="center"/>
    </xf>
    <xf numFmtId="4" fontId="3" fillId="0" borderId="0" xfId="0" applyNumberFormat="1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horizontal="center" vertical="center"/>
    </xf>
    <xf numFmtId="167" fontId="5" fillId="0" borderId="0" xfId="0" applyNumberFormat="1" applyFont="1" applyFill="1" applyBorder="1" applyAlignment="1">
      <alignment horizontal="center" vertical="center"/>
    </xf>
    <xf numFmtId="170" fontId="5" fillId="0" borderId="0" xfId="0" applyNumberFormat="1" applyFont="1" applyFill="1" applyBorder="1" applyAlignment="1">
      <alignment horizontal="center" vertical="center"/>
    </xf>
    <xf numFmtId="181" fontId="3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center" vertical="center" wrapText="1"/>
    </xf>
    <xf numFmtId="170" fontId="5" fillId="0" borderId="1" xfId="0" applyNumberFormat="1" applyFont="1" applyFill="1" applyBorder="1" applyAlignment="1">
      <alignment vertical="center" wrapText="1"/>
    </xf>
    <xf numFmtId="1" fontId="5" fillId="0" borderId="1" xfId="0" applyNumberFormat="1" applyFont="1" applyFill="1" applyBorder="1" applyAlignment="1">
      <alignment vertical="center"/>
    </xf>
    <xf numFmtId="0" fontId="12" fillId="0" borderId="1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justify" vertical="center" wrapText="1"/>
    </xf>
    <xf numFmtId="176" fontId="5" fillId="0" borderId="1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/>
    <xf numFmtId="0" fontId="10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180" fontId="5" fillId="0" borderId="1" xfId="0" applyNumberFormat="1" applyFont="1" applyFill="1" applyBorder="1" applyAlignment="1">
      <alignment vertical="center"/>
    </xf>
    <xf numFmtId="180" fontId="5" fillId="0" borderId="1" xfId="0" applyNumberFormat="1" applyFont="1" applyFill="1" applyBorder="1" applyAlignment="1">
      <alignment horizontal="right" vertical="center" wrapText="1"/>
    </xf>
    <xf numFmtId="0" fontId="12" fillId="29" borderId="1" xfId="0" applyFont="1" applyFill="1" applyBorder="1" applyAlignment="1" applyProtection="1">
      <alignment horizontal="justify" vertical="center" wrapText="1"/>
      <protection locked="0"/>
    </xf>
    <xf numFmtId="0" fontId="10" fillId="29" borderId="1" xfId="0" applyFont="1" applyFill="1" applyBorder="1" applyAlignment="1" applyProtection="1">
      <alignment horizontal="justify" vertical="center" wrapText="1"/>
      <protection locked="0"/>
    </xf>
    <xf numFmtId="0" fontId="3" fillId="0" borderId="1" xfId="0" applyNumberFormat="1" applyFont="1" applyFill="1" applyBorder="1" applyAlignment="1">
      <alignment horizontal="right" vertical="center" wrapText="1"/>
    </xf>
    <xf numFmtId="191" fontId="5" fillId="0" borderId="1" xfId="0" applyNumberFormat="1" applyFont="1" applyFill="1" applyBorder="1" applyAlignment="1">
      <alignment horizontal="center" vertical="center" wrapText="1"/>
    </xf>
    <xf numFmtId="192" fontId="5" fillId="0" borderId="1" xfId="0" applyNumberFormat="1" applyFont="1" applyFill="1" applyBorder="1" applyAlignment="1">
      <alignment horizontal="center" vertical="center"/>
    </xf>
    <xf numFmtId="191" fontId="76" fillId="0" borderId="1" xfId="0" applyNumberFormat="1" applyFont="1" applyFill="1" applyBorder="1" applyAlignment="1">
      <alignment horizontal="center" vertical="center" wrapText="1"/>
    </xf>
    <xf numFmtId="192" fontId="76" fillId="0" borderId="1" xfId="0" applyNumberFormat="1" applyFont="1" applyFill="1" applyBorder="1" applyAlignment="1">
      <alignment horizontal="center" vertical="center"/>
    </xf>
    <xf numFmtId="1" fontId="76" fillId="0" borderId="1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wrapText="1"/>
    </xf>
    <xf numFmtId="0" fontId="17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</cellXfs>
  <cellStyles count="352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te" xfId="182"/>
    <cellStyle name="Number-Cells" xfId="183"/>
    <cellStyle name="Number-Cells-Column2" xfId="184"/>
    <cellStyle name="Number-Cells-Column5" xfId="185"/>
    <cellStyle name="Output" xfId="186"/>
    <cellStyle name="Row-Header" xfId="187"/>
    <cellStyle name="Row-Header 2" xfId="188"/>
    <cellStyle name="Title" xfId="189"/>
    <cellStyle name="Total" xfId="190"/>
    <cellStyle name="Warning Text" xfId="191"/>
    <cellStyle name="Акцент1 2" xfId="192"/>
    <cellStyle name="Акцент1 3" xfId="193"/>
    <cellStyle name="Акцент2 2" xfId="194"/>
    <cellStyle name="Акцент2 3" xfId="195"/>
    <cellStyle name="Акцент3 2" xfId="196"/>
    <cellStyle name="Акцент3 3" xfId="197"/>
    <cellStyle name="Акцент4 2" xfId="198"/>
    <cellStyle name="Акцент4 3" xfId="199"/>
    <cellStyle name="Акцент5 2" xfId="200"/>
    <cellStyle name="Акцент5 3" xfId="201"/>
    <cellStyle name="Акцент6 2" xfId="202"/>
    <cellStyle name="Акцент6 3" xfId="203"/>
    <cellStyle name="Ввод  2" xfId="204"/>
    <cellStyle name="Ввод  3" xfId="205"/>
    <cellStyle name="Вывод 2" xfId="206"/>
    <cellStyle name="Вывод 3" xfId="207"/>
    <cellStyle name="Вычисление 2" xfId="208"/>
    <cellStyle name="Вычисление 3" xfId="209"/>
    <cellStyle name="Денежный 2" xfId="210"/>
    <cellStyle name="Заголовок 1 2" xfId="211"/>
    <cellStyle name="Заголовок 1 3" xfId="212"/>
    <cellStyle name="Заголовок 2 2" xfId="213"/>
    <cellStyle name="Заголовок 2 3" xfId="214"/>
    <cellStyle name="Заголовок 3 2" xfId="215"/>
    <cellStyle name="Заголовок 3 3" xfId="216"/>
    <cellStyle name="Заголовок 4 2" xfId="217"/>
    <cellStyle name="Заголовок 4 3" xfId="218"/>
    <cellStyle name="Итог 2" xfId="219"/>
    <cellStyle name="Итог 3" xfId="220"/>
    <cellStyle name="Контрольная ячейка 2" xfId="221"/>
    <cellStyle name="Контрольная ячейка 3" xfId="222"/>
    <cellStyle name="Название 2" xfId="223"/>
    <cellStyle name="Название 3" xfId="224"/>
    <cellStyle name="Нейтральный 2" xfId="225"/>
    <cellStyle name="Нейтральный 3" xfId="226"/>
    <cellStyle name="Обычный" xfId="0" builtinId="0"/>
    <cellStyle name="Обычный 10" xfId="227"/>
    <cellStyle name="Обычный 11" xfId="228"/>
    <cellStyle name="Обычный 12" xfId="229"/>
    <cellStyle name="Обычный 13" xfId="230"/>
    <cellStyle name="Обычный 14" xfId="231"/>
    <cellStyle name="Обычный 15" xfId="232"/>
    <cellStyle name="Обычный 16" xfId="233"/>
    <cellStyle name="Обычный 17" xfId="234"/>
    <cellStyle name="Обычный 18" xfId="235"/>
    <cellStyle name="Обычный 2" xfId="236"/>
    <cellStyle name="Обычный 2 10" xfId="237"/>
    <cellStyle name="Обычный 2 11" xfId="238"/>
    <cellStyle name="Обычный 2 12" xfId="239"/>
    <cellStyle name="Обычный 2 13" xfId="240"/>
    <cellStyle name="Обычный 2 14" xfId="241"/>
    <cellStyle name="Обычный 2 15" xfId="242"/>
    <cellStyle name="Обычный 2 16" xfId="243"/>
    <cellStyle name="Обычный 2 2" xfId="244"/>
    <cellStyle name="Обычный 2 2 2" xfId="245"/>
    <cellStyle name="Обычный 2 2 3" xfId="246"/>
    <cellStyle name="Обычный 2 2_Расшифровка прочих" xfId="247"/>
    <cellStyle name="Обычный 2 3" xfId="248"/>
    <cellStyle name="Обычный 2 4" xfId="249"/>
    <cellStyle name="Обычный 2 5" xfId="250"/>
    <cellStyle name="Обычный 2 6" xfId="251"/>
    <cellStyle name="Обычный 2 7" xfId="252"/>
    <cellStyle name="Обычный 2 8" xfId="253"/>
    <cellStyle name="Обычный 2 9" xfId="254"/>
    <cellStyle name="Обычный 2_2604-2010" xfId="255"/>
    <cellStyle name="Обычный 3" xfId="256"/>
    <cellStyle name="Обычный 3 10" xfId="257"/>
    <cellStyle name="Обычный 3 11" xfId="258"/>
    <cellStyle name="Обычный 3 12" xfId="259"/>
    <cellStyle name="Обычный 3 13" xfId="260"/>
    <cellStyle name="Обычный 3 14" xfId="261"/>
    <cellStyle name="Обычный 3 2" xfId="262"/>
    <cellStyle name="Обычный 3 3" xfId="263"/>
    <cellStyle name="Обычный 3 4" xfId="264"/>
    <cellStyle name="Обычный 3 5" xfId="265"/>
    <cellStyle name="Обычный 3 6" xfId="266"/>
    <cellStyle name="Обычный 3 7" xfId="267"/>
    <cellStyle name="Обычный 3 8" xfId="268"/>
    <cellStyle name="Обычный 3 9" xfId="269"/>
    <cellStyle name="Обычный 3_Дефицит_7 млрд_0608_бс" xfId="270"/>
    <cellStyle name="Обычный 4" xfId="271"/>
    <cellStyle name="Обычный 5" xfId="272"/>
    <cellStyle name="Обычный 5 2" xfId="273"/>
    <cellStyle name="Обычный 6" xfId="274"/>
    <cellStyle name="Обычный 6 2" xfId="275"/>
    <cellStyle name="Обычный 6 3" xfId="276"/>
    <cellStyle name="Обычный 6 4" xfId="277"/>
    <cellStyle name="Обычный 6_Дефицит_7 млрд_0608_бс" xfId="278"/>
    <cellStyle name="Обычный 7" xfId="279"/>
    <cellStyle name="Обычный 7 2" xfId="280"/>
    <cellStyle name="Обычный 8" xfId="281"/>
    <cellStyle name="Обычный 9" xfId="282"/>
    <cellStyle name="Обычный 9 2" xfId="283"/>
    <cellStyle name="Плохой 2" xfId="284"/>
    <cellStyle name="Плохой 3" xfId="285"/>
    <cellStyle name="Пояснение 2" xfId="286"/>
    <cellStyle name="Пояснение 3" xfId="287"/>
    <cellStyle name="Примечание 2" xfId="288"/>
    <cellStyle name="Примечание 3" xfId="289"/>
    <cellStyle name="Процентный 2" xfId="290"/>
    <cellStyle name="Процентный 2 10" xfId="291"/>
    <cellStyle name="Процентный 2 11" xfId="292"/>
    <cellStyle name="Процентный 2 12" xfId="293"/>
    <cellStyle name="Процентный 2 13" xfId="294"/>
    <cellStyle name="Процентный 2 14" xfId="295"/>
    <cellStyle name="Процентный 2 15" xfId="296"/>
    <cellStyle name="Процентный 2 16" xfId="297"/>
    <cellStyle name="Процентный 2 2" xfId="298"/>
    <cellStyle name="Процентный 2 3" xfId="299"/>
    <cellStyle name="Процентный 2 4" xfId="300"/>
    <cellStyle name="Процентный 2 5" xfId="301"/>
    <cellStyle name="Процентный 2 6" xfId="302"/>
    <cellStyle name="Процентный 2 7" xfId="303"/>
    <cellStyle name="Процентный 2 8" xfId="304"/>
    <cellStyle name="Процентный 2 9" xfId="305"/>
    <cellStyle name="Процентный 3" xfId="306"/>
    <cellStyle name="Процентный 4" xfId="307"/>
    <cellStyle name="Процентный 4 2" xfId="308"/>
    <cellStyle name="Связанная ячейка 2" xfId="309"/>
    <cellStyle name="Связанная ячейка 3" xfId="310"/>
    <cellStyle name="Стиль 1" xfId="311"/>
    <cellStyle name="Стиль 1 2" xfId="312"/>
    <cellStyle name="Стиль 1 3" xfId="313"/>
    <cellStyle name="Стиль 1 4" xfId="314"/>
    <cellStyle name="Стиль 1 5" xfId="315"/>
    <cellStyle name="Стиль 1 6" xfId="316"/>
    <cellStyle name="Стиль 1 7" xfId="317"/>
    <cellStyle name="Текст предупреждения 2" xfId="318"/>
    <cellStyle name="Текст предупреждения 3" xfId="319"/>
    <cellStyle name="Тысячи [0]_1.62" xfId="320"/>
    <cellStyle name="Тысячи_1.62" xfId="321"/>
    <cellStyle name="Финансовый 2" xfId="322"/>
    <cellStyle name="Финансовый 2 10" xfId="323"/>
    <cellStyle name="Финансовый 2 11" xfId="324"/>
    <cellStyle name="Финансовый 2 12" xfId="325"/>
    <cellStyle name="Финансовый 2 13" xfId="326"/>
    <cellStyle name="Финансовый 2 14" xfId="327"/>
    <cellStyle name="Финансовый 2 15" xfId="328"/>
    <cellStyle name="Финансовый 2 16" xfId="329"/>
    <cellStyle name="Финансовый 2 17" xfId="330"/>
    <cellStyle name="Финансовый 2 2" xfId="331"/>
    <cellStyle name="Финансовый 2 3" xfId="332"/>
    <cellStyle name="Финансовый 2 4" xfId="333"/>
    <cellStyle name="Финансовый 2 5" xfId="334"/>
    <cellStyle name="Финансовый 2 6" xfId="335"/>
    <cellStyle name="Финансовый 2 7" xfId="336"/>
    <cellStyle name="Финансовый 2 8" xfId="337"/>
    <cellStyle name="Финансовый 2 9" xfId="338"/>
    <cellStyle name="Финансовый 3" xfId="339"/>
    <cellStyle name="Финансовый 3 2" xfId="340"/>
    <cellStyle name="Финансовый 4" xfId="341"/>
    <cellStyle name="Финансовый 4 2" xfId="342"/>
    <cellStyle name="Финансовый 4 3" xfId="343"/>
    <cellStyle name="Финансовый 5" xfId="344"/>
    <cellStyle name="Финансовый 6" xfId="345"/>
    <cellStyle name="Финансовый 7" xfId="346"/>
    <cellStyle name="Хороший 2" xfId="347"/>
    <cellStyle name="Хороший 3" xfId="348"/>
    <cellStyle name="числовой" xfId="349"/>
    <cellStyle name="Ю" xfId="350"/>
    <cellStyle name="Ю-FreeSet_10" xfId="3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sharedStrings" Target="sharedStrings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Ariadna/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  <sheetName val="Лист 1"/>
      <sheetName val="Real_GDP_&amp;_Real_IP_(u)"/>
      <sheetName val="Real_GDP_&amp;_Real_IP_(e)"/>
      <sheetName val="Ener 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/>
      <sheetData sheetId="8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попер_ро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7  інші витрати"/>
      <sheetName val="Лист1"/>
      <sheetName val="МТР все 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Лист1"/>
      <sheetName val="МТР все - 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GDP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МТР Газ України"/>
    </sheetNames>
    <sheetDataSet>
      <sheetData sheetId="0" refreshError="1"/>
      <sheetData sheetId="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7  Інші витрати"/>
      <sheetName val="In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1993"/>
      <sheetName val="Inform"/>
      <sheetName val="Ener 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7  Інші витрати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Inform"/>
      <sheetName val="БАЗА  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БАЗА  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7  інші витрати"/>
    </sheetNames>
    <sheetDataSet>
      <sheetData sheetId="0" refreshError="1"/>
      <sheetData sheetId="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  <sheetName val="МТР Газ України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база  "/>
      <sheetName val="Рабоч"/>
      <sheetName val="11)423+424"/>
      <sheetName val="Chart_of_accs"/>
      <sheetName val="Лист1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consolidation hq formatted"/>
      <sheetName val="Лист2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373"/>
  <sheetViews>
    <sheetView tabSelected="1" view="pageBreakPreview" topLeftCell="B67" zoomScaleSheetLayoutView="100" workbookViewId="0">
      <selection activeCell="I1" sqref="I1:AR1048576"/>
    </sheetView>
  </sheetViews>
  <sheetFormatPr defaultRowHeight="18.75"/>
  <cols>
    <col min="1" max="1" width="70.5703125" style="1" customWidth="1"/>
    <col min="2" max="2" width="10.85546875" style="2" customWidth="1"/>
    <col min="3" max="3" width="16.5703125" style="2" customWidth="1"/>
    <col min="4" max="4" width="15.85546875" style="1" customWidth="1"/>
    <col min="5" max="5" width="17.85546875" style="1" customWidth="1"/>
    <col min="6" max="6" width="17.7109375" style="1" bestFit="1" customWidth="1"/>
    <col min="7" max="7" width="19.140625" style="1" customWidth="1"/>
    <col min="8" max="8" width="23.7109375" style="1" customWidth="1"/>
    <col min="9" max="9" width="22" style="1" customWidth="1"/>
    <col min="10" max="10" width="16.85546875" style="1" customWidth="1"/>
    <col min="11" max="11" width="16.7109375" style="1" customWidth="1"/>
    <col min="12" max="12" width="14.85546875" style="1" customWidth="1"/>
    <col min="13" max="13" width="20.7109375" style="1" customWidth="1"/>
    <col min="14" max="14" width="23.7109375" style="1" customWidth="1"/>
    <col min="15" max="15" width="19.140625" style="1" customWidth="1"/>
    <col min="16" max="16" width="11.5703125" style="1" customWidth="1"/>
    <col min="17" max="17" width="14.28515625" style="1" customWidth="1"/>
    <col min="18" max="16384" width="9.140625" style="1"/>
  </cols>
  <sheetData>
    <row r="1" spans="1:9" ht="16.899999999999999" customHeight="1"/>
    <row r="2" spans="1:9" ht="36.75" customHeight="1">
      <c r="E2" s="17" t="s">
        <v>71</v>
      </c>
    </row>
    <row r="3" spans="1:9" ht="68.25" customHeight="1">
      <c r="E3" s="166" t="s">
        <v>72</v>
      </c>
      <c r="F3" s="166"/>
      <c r="G3" s="166"/>
      <c r="H3" s="3"/>
      <c r="I3" s="3"/>
    </row>
    <row r="4" spans="1:9" ht="24" customHeight="1"/>
    <row r="5" spans="1:9" ht="24.75" hidden="1" customHeight="1"/>
    <row r="6" spans="1:9" ht="25.5" hidden="1" customHeight="1">
      <c r="D6" s="4"/>
    </row>
    <row r="7" spans="1:9" ht="25.5" customHeight="1"/>
    <row r="9" spans="1:9">
      <c r="A9" s="5"/>
      <c r="B9" s="167"/>
      <c r="C9" s="168"/>
      <c r="D9" s="168"/>
      <c r="E9" s="169"/>
      <c r="F9" s="5"/>
      <c r="G9" s="6" t="s">
        <v>0</v>
      </c>
    </row>
    <row r="10" spans="1:9" ht="68.25" customHeight="1">
      <c r="A10" s="7" t="s">
        <v>1</v>
      </c>
      <c r="B10" s="165"/>
      <c r="C10" s="165"/>
      <c r="D10" s="165"/>
      <c r="E10" s="165"/>
      <c r="F10" s="5" t="s">
        <v>2</v>
      </c>
      <c r="G10" s="8"/>
      <c r="I10" s="9"/>
    </row>
    <row r="11" spans="1:9" ht="18.75" customHeight="1">
      <c r="A11" s="7" t="s">
        <v>3</v>
      </c>
      <c r="B11" s="165"/>
      <c r="C11" s="165"/>
      <c r="D11" s="165"/>
      <c r="E11" s="165"/>
      <c r="F11" s="5" t="s">
        <v>4</v>
      </c>
      <c r="G11" s="6"/>
    </row>
    <row r="12" spans="1:9" ht="18.75" customHeight="1">
      <c r="A12" s="7" t="s">
        <v>5</v>
      </c>
      <c r="B12" s="165"/>
      <c r="C12" s="165"/>
      <c r="D12" s="165"/>
      <c r="E12" s="165"/>
      <c r="F12" s="5" t="s">
        <v>6</v>
      </c>
      <c r="G12" s="6"/>
    </row>
    <row r="13" spans="1:9" ht="40.5" customHeight="1">
      <c r="A13" s="7" t="s">
        <v>7</v>
      </c>
      <c r="B13" s="165"/>
      <c r="C13" s="165"/>
      <c r="D13" s="165"/>
      <c r="E13" s="165"/>
      <c r="F13" s="5" t="s">
        <v>8</v>
      </c>
      <c r="G13" s="6"/>
    </row>
    <row r="14" spans="1:9" ht="18.75" customHeight="1">
      <c r="A14" s="7" t="s">
        <v>9</v>
      </c>
      <c r="B14" s="165"/>
      <c r="C14" s="165"/>
      <c r="D14" s="165"/>
      <c r="E14" s="165"/>
      <c r="F14" s="5" t="s">
        <v>10</v>
      </c>
      <c r="G14" s="6"/>
    </row>
    <row r="15" spans="1:9" ht="18.75" customHeight="1">
      <c r="A15" s="7" t="s">
        <v>11</v>
      </c>
      <c r="B15" s="165"/>
      <c r="C15" s="165"/>
      <c r="D15" s="165"/>
      <c r="E15" s="165"/>
      <c r="F15" s="5" t="s">
        <v>12</v>
      </c>
      <c r="G15" s="6"/>
    </row>
    <row r="16" spans="1:9" ht="19.5" customHeight="1">
      <c r="A16" s="7" t="s">
        <v>13</v>
      </c>
      <c r="B16" s="165"/>
      <c r="C16" s="165"/>
      <c r="D16" s="165"/>
      <c r="E16" s="165"/>
      <c r="F16" s="5" t="s">
        <v>14</v>
      </c>
      <c r="G16" s="5"/>
      <c r="H16" s="10"/>
      <c r="I16" s="11"/>
    </row>
    <row r="17" spans="1:14" ht="18.75" customHeight="1">
      <c r="A17" s="7" t="s">
        <v>15</v>
      </c>
      <c r="B17" s="165"/>
      <c r="C17" s="165"/>
      <c r="D17" s="165"/>
      <c r="E17" s="165"/>
      <c r="F17" s="5" t="s">
        <v>16</v>
      </c>
      <c r="G17" s="5"/>
      <c r="H17" s="10"/>
      <c r="I17" s="10"/>
    </row>
    <row r="18" spans="1:14" ht="20.25" customHeight="1">
      <c r="A18" s="12" t="s">
        <v>17</v>
      </c>
      <c r="B18" s="165"/>
      <c r="C18" s="165"/>
      <c r="D18" s="165"/>
      <c r="E18" s="165"/>
      <c r="F18" s="13"/>
      <c r="G18" s="13"/>
      <c r="I18" s="10"/>
    </row>
    <row r="19" spans="1:14" ht="18.75" customHeight="1">
      <c r="A19" s="7" t="s">
        <v>18</v>
      </c>
      <c r="B19" s="14"/>
      <c r="C19" s="15"/>
      <c r="D19" s="15"/>
      <c r="E19" s="15"/>
      <c r="F19" s="5"/>
      <c r="G19" s="5"/>
    </row>
    <row r="20" spans="1:14" ht="18.75" customHeight="1">
      <c r="A20" s="7" t="s">
        <v>19</v>
      </c>
      <c r="B20" s="172"/>
      <c r="C20" s="172"/>
      <c r="D20" s="172"/>
      <c r="E20" s="172"/>
      <c r="F20" s="13"/>
      <c r="G20" s="13"/>
      <c r="H20" s="10"/>
      <c r="I20" s="10"/>
    </row>
    <row r="21" spans="1:14" ht="18.75" customHeight="1">
      <c r="A21" s="7" t="s">
        <v>20</v>
      </c>
      <c r="B21" s="165"/>
      <c r="C21" s="165"/>
      <c r="D21" s="165"/>
      <c r="E21" s="165"/>
      <c r="F21" s="5"/>
      <c r="G21" s="5"/>
    </row>
    <row r="23" spans="1:14">
      <c r="A23" s="170" t="s">
        <v>21</v>
      </c>
      <c r="B23" s="170"/>
      <c r="C23" s="170"/>
      <c r="D23" s="170"/>
      <c r="E23" s="170"/>
      <c r="F23" s="170"/>
      <c r="G23" s="170"/>
      <c r="I23" s="16"/>
      <c r="J23" s="16"/>
      <c r="K23" s="16"/>
      <c r="L23" s="16"/>
      <c r="M23" s="16"/>
      <c r="N23" s="16"/>
    </row>
    <row r="24" spans="1:14" ht="48" customHeight="1">
      <c r="A24" s="170" t="s">
        <v>22</v>
      </c>
      <c r="B24" s="170"/>
      <c r="C24" s="170"/>
      <c r="D24" s="170"/>
      <c r="E24" s="170"/>
      <c r="F24" s="170"/>
      <c r="G24" s="170"/>
      <c r="H24" s="17"/>
      <c r="I24" s="135"/>
      <c r="J24" s="135"/>
      <c r="K24" s="135"/>
      <c r="L24" s="18"/>
      <c r="M24" s="18"/>
      <c r="N24" s="18"/>
    </row>
    <row r="25" spans="1:14" ht="37.5" customHeight="1">
      <c r="A25" s="171" t="s">
        <v>73</v>
      </c>
      <c r="B25" s="171"/>
      <c r="C25" s="171"/>
      <c r="D25" s="171"/>
      <c r="E25" s="171"/>
      <c r="F25" s="171"/>
      <c r="G25" s="171"/>
      <c r="H25" s="19"/>
      <c r="I25" s="136"/>
      <c r="J25" s="136"/>
      <c r="K25" s="136"/>
      <c r="L25" s="18"/>
      <c r="M25" s="18"/>
      <c r="N25" s="18"/>
    </row>
    <row r="26" spans="1:14" ht="26.25" customHeight="1">
      <c r="A26" s="173" t="s">
        <v>23</v>
      </c>
      <c r="B26" s="173"/>
      <c r="C26" s="173"/>
      <c r="D26" s="173"/>
      <c r="E26" s="173"/>
      <c r="F26" s="173"/>
      <c r="G26" s="173"/>
      <c r="H26" s="20"/>
      <c r="I26" s="136"/>
      <c r="J26" s="136"/>
      <c r="K26" s="136"/>
      <c r="L26" s="18"/>
      <c r="M26" s="18"/>
      <c r="N26" s="18"/>
    </row>
    <row r="27" spans="1:14">
      <c r="A27" s="21"/>
      <c r="B27" s="11"/>
      <c r="C27" s="21"/>
      <c r="D27" s="21"/>
      <c r="E27" s="22"/>
      <c r="I27" s="16"/>
      <c r="J27" s="16"/>
      <c r="K27" s="16"/>
      <c r="L27" s="18"/>
      <c r="M27" s="18"/>
      <c r="N27" s="18"/>
    </row>
    <row r="28" spans="1:14" s="23" customFormat="1" ht="30.75" customHeight="1">
      <c r="A28" s="174" t="s">
        <v>24</v>
      </c>
      <c r="B28" s="175" t="s">
        <v>25</v>
      </c>
      <c r="C28" s="175" t="s">
        <v>26</v>
      </c>
      <c r="D28" s="175" t="s">
        <v>27</v>
      </c>
      <c r="E28" s="175"/>
      <c r="F28" s="175"/>
      <c r="G28" s="175"/>
      <c r="N28" s="1"/>
    </row>
    <row r="29" spans="1:14" s="23" customFormat="1" ht="41.25" customHeight="1">
      <c r="A29" s="174"/>
      <c r="B29" s="175"/>
      <c r="C29" s="175"/>
      <c r="D29" s="24" t="s">
        <v>28</v>
      </c>
      <c r="E29" s="24" t="s">
        <v>29</v>
      </c>
      <c r="F29" s="24" t="s">
        <v>30</v>
      </c>
      <c r="G29" s="24" t="s">
        <v>31</v>
      </c>
    </row>
    <row r="30" spans="1:14">
      <c r="A30" s="6">
        <v>1</v>
      </c>
      <c r="B30" s="25">
        <v>2</v>
      </c>
      <c r="C30" s="25">
        <v>3</v>
      </c>
      <c r="D30" s="25">
        <v>4</v>
      </c>
      <c r="E30" s="25">
        <v>5</v>
      </c>
      <c r="F30" s="25">
        <v>6</v>
      </c>
      <c r="G30" s="25">
        <v>7</v>
      </c>
    </row>
    <row r="31" spans="1:14">
      <c r="A31" s="180" t="s">
        <v>32</v>
      </c>
      <c r="B31" s="181"/>
      <c r="C31" s="181"/>
      <c r="D31" s="181"/>
      <c r="E31" s="181"/>
      <c r="F31" s="181"/>
      <c r="G31" s="182"/>
      <c r="J31" s="26"/>
      <c r="K31" s="27"/>
    </row>
    <row r="32" spans="1:14" s="17" customFormat="1" ht="18.75" customHeight="1">
      <c r="A32" s="183" t="s">
        <v>33</v>
      </c>
      <c r="B32" s="183"/>
      <c r="C32" s="183"/>
      <c r="D32" s="183"/>
      <c r="E32" s="28"/>
      <c r="F32" s="28"/>
      <c r="G32" s="28"/>
      <c r="M32" s="29"/>
      <c r="N32" s="30"/>
    </row>
    <row r="33" spans="1:15" s="17" customFormat="1" ht="42" customHeight="1">
      <c r="A33" s="141" t="s">
        <v>75</v>
      </c>
      <c r="B33" s="32">
        <v>1010</v>
      </c>
      <c r="C33" s="143">
        <f>C34+C39+C40+C41+C42+C43</f>
        <v>0</v>
      </c>
      <c r="D33" s="143">
        <f t="shared" ref="D33:E33" si="0">D34+D39+D40+D41+D42+D43</f>
        <v>0</v>
      </c>
      <c r="E33" s="143">
        <f t="shared" si="0"/>
        <v>0</v>
      </c>
      <c r="F33" s="144">
        <f>E33-D33</f>
        <v>0</v>
      </c>
      <c r="G33" s="145" t="e">
        <f>E33*100/D33</f>
        <v>#DIV/0!</v>
      </c>
      <c r="H33" s="37"/>
      <c r="I33" s="38"/>
      <c r="J33" s="39"/>
      <c r="K33" s="39"/>
      <c r="L33" s="39"/>
      <c r="M33" s="40"/>
    </row>
    <row r="34" spans="1:15" s="17" customFormat="1" ht="24.75" customHeight="1">
      <c r="A34" s="41" t="s">
        <v>74</v>
      </c>
      <c r="B34" s="42">
        <v>1011</v>
      </c>
      <c r="C34" s="33"/>
      <c r="D34" s="43"/>
      <c r="E34" s="34"/>
      <c r="F34" s="35">
        <f>E34-D34</f>
        <v>0</v>
      </c>
      <c r="G34" s="36" t="e">
        <f t="shared" ref="G34:G72" si="1">E34*100/D34</f>
        <v>#DIV/0!</v>
      </c>
      <c r="H34" s="44"/>
      <c r="I34" s="45"/>
      <c r="J34" s="131"/>
      <c r="K34" s="27"/>
      <c r="L34" s="132"/>
      <c r="M34" s="46"/>
      <c r="O34" s="47"/>
    </row>
    <row r="35" spans="1:15" s="17" customFormat="1" ht="24" customHeight="1">
      <c r="A35" s="41" t="s">
        <v>76</v>
      </c>
      <c r="B35" s="6">
        <v>1012</v>
      </c>
      <c r="C35" s="33"/>
      <c r="D35" s="43"/>
      <c r="E35" s="48"/>
      <c r="F35" s="49">
        <f>E35-D35</f>
        <v>0</v>
      </c>
      <c r="G35" s="36" t="e">
        <f t="shared" si="1"/>
        <v>#DIV/0!</v>
      </c>
      <c r="H35" s="29"/>
      <c r="I35" s="50"/>
      <c r="J35" s="133"/>
      <c r="K35" s="37"/>
      <c r="L35" s="132"/>
      <c r="M35" s="46"/>
      <c r="O35" s="47"/>
    </row>
    <row r="36" spans="1:15" s="17" customFormat="1" ht="42" customHeight="1">
      <c r="A36" s="146" t="s">
        <v>77</v>
      </c>
      <c r="B36" s="142">
        <v>1020</v>
      </c>
      <c r="C36" s="143">
        <f>C37+C38+C39+C40+C41+C42</f>
        <v>0</v>
      </c>
      <c r="D36" s="143">
        <f t="shared" ref="D36:E36" si="2">D37+D38+D39+D40+D41+D42</f>
        <v>0</v>
      </c>
      <c r="E36" s="143">
        <f t="shared" si="2"/>
        <v>0</v>
      </c>
      <c r="F36" s="148">
        <f>E36-D36</f>
        <v>0</v>
      </c>
      <c r="G36" s="145"/>
      <c r="H36" s="51"/>
      <c r="I36" s="52"/>
      <c r="J36" s="37"/>
      <c r="K36" s="37"/>
      <c r="L36" s="132"/>
      <c r="O36" s="47"/>
    </row>
    <row r="37" spans="1:15" s="17" customFormat="1" ht="28.5" customHeight="1">
      <c r="A37" s="147" t="s">
        <v>78</v>
      </c>
      <c r="B37" s="6">
        <v>1021</v>
      </c>
      <c r="C37" s="33"/>
      <c r="D37" s="43"/>
      <c r="E37" s="48"/>
      <c r="F37" s="49">
        <f t="shared" ref="F37:F75" si="3">E37-D37</f>
        <v>0</v>
      </c>
      <c r="G37" s="36" t="e">
        <f t="shared" si="1"/>
        <v>#DIV/0!</v>
      </c>
      <c r="J37" s="133"/>
      <c r="K37" s="37"/>
      <c r="L37" s="132"/>
      <c r="M37" s="53"/>
      <c r="O37" s="47"/>
    </row>
    <row r="38" spans="1:15" s="17" customFormat="1" ht="43.5" customHeight="1">
      <c r="A38" s="147" t="s">
        <v>79</v>
      </c>
      <c r="B38" s="6">
        <v>1022</v>
      </c>
      <c r="C38" s="33"/>
      <c r="D38" s="43"/>
      <c r="E38" s="54"/>
      <c r="F38" s="49">
        <f t="shared" si="3"/>
        <v>0</v>
      </c>
      <c r="G38" s="36"/>
      <c r="H38" s="29"/>
      <c r="J38" s="133"/>
      <c r="K38" s="37"/>
      <c r="L38" s="132"/>
      <c r="M38" s="46"/>
      <c r="O38" s="47"/>
    </row>
    <row r="39" spans="1:15" s="17" customFormat="1" ht="24.75" customHeight="1">
      <c r="A39" s="147" t="s">
        <v>80</v>
      </c>
      <c r="B39" s="42">
        <v>1023</v>
      </c>
      <c r="C39" s="33"/>
      <c r="D39" s="43"/>
      <c r="E39" s="55"/>
      <c r="F39" s="49">
        <f>E39-D39</f>
        <v>0</v>
      </c>
      <c r="G39" s="36" t="e">
        <f t="shared" si="1"/>
        <v>#DIV/0!</v>
      </c>
      <c r="J39" s="37"/>
      <c r="K39" s="37"/>
      <c r="L39" s="132"/>
      <c r="M39" s="46"/>
    </row>
    <row r="40" spans="1:15" s="17" customFormat="1" ht="24.75" customHeight="1">
      <c r="A40" s="147" t="s">
        <v>81</v>
      </c>
      <c r="B40" s="42">
        <v>1024</v>
      </c>
      <c r="C40" s="33"/>
      <c r="D40" s="43"/>
      <c r="E40" s="55"/>
      <c r="F40" s="49">
        <f>E40-D40</f>
        <v>0</v>
      </c>
      <c r="G40" s="36" t="e">
        <f t="shared" si="1"/>
        <v>#DIV/0!</v>
      </c>
      <c r="J40" s="133"/>
      <c r="K40" s="37"/>
      <c r="L40" s="132"/>
      <c r="M40" s="46"/>
    </row>
    <row r="41" spans="1:15" s="17" customFormat="1" ht="23.25" customHeight="1">
      <c r="A41" s="147" t="s">
        <v>82</v>
      </c>
      <c r="B41" s="42">
        <v>1025</v>
      </c>
      <c r="C41" s="33"/>
      <c r="D41" s="43"/>
      <c r="E41" s="55"/>
      <c r="F41" s="49">
        <f>E41-D41</f>
        <v>0</v>
      </c>
      <c r="G41" s="36" t="e">
        <f t="shared" si="1"/>
        <v>#DIV/0!</v>
      </c>
      <c r="J41" s="133"/>
      <c r="K41" s="37"/>
      <c r="L41" s="132"/>
      <c r="M41" s="56"/>
    </row>
    <row r="42" spans="1:15" s="17" customFormat="1" ht="24.75" customHeight="1">
      <c r="A42" s="147" t="s">
        <v>83</v>
      </c>
      <c r="B42" s="42">
        <v>1026</v>
      </c>
      <c r="C42" s="33"/>
      <c r="D42" s="43"/>
      <c r="E42" s="54"/>
      <c r="F42" s="49">
        <f>E42-D42</f>
        <v>0</v>
      </c>
      <c r="G42" s="36"/>
      <c r="J42" s="37"/>
      <c r="K42" s="37"/>
      <c r="L42" s="132"/>
    </row>
    <row r="43" spans="1:15" s="17" customFormat="1" ht="23.25" customHeight="1">
      <c r="A43" s="41"/>
      <c r="B43" s="42"/>
      <c r="C43" s="57"/>
      <c r="D43" s="43"/>
      <c r="E43" s="48"/>
      <c r="F43" s="49"/>
      <c r="G43" s="36"/>
    </row>
    <row r="44" spans="1:15" s="17" customFormat="1" ht="23.25" customHeight="1">
      <c r="A44" s="141" t="s">
        <v>84</v>
      </c>
      <c r="B44" s="32">
        <v>1030</v>
      </c>
      <c r="C44" s="143">
        <f>C45+C46+C47+C48+C49+C50+C51+C52+C53</f>
        <v>0</v>
      </c>
      <c r="D44" s="143">
        <f t="shared" ref="D44:E44" si="4">D45+D46+D47+D48+D49+D50+D51+D52+D53</f>
        <v>0</v>
      </c>
      <c r="E44" s="143">
        <f t="shared" si="4"/>
        <v>0</v>
      </c>
      <c r="F44" s="148">
        <f t="shared" ref="F44:F50" si="5">E44-D44</f>
        <v>0</v>
      </c>
      <c r="G44" s="145" t="e">
        <f>E44*100/D44</f>
        <v>#DIV/0!</v>
      </c>
    </row>
    <row r="45" spans="1:15" s="17" customFormat="1" ht="36" customHeight="1">
      <c r="A45" s="149" t="s">
        <v>85</v>
      </c>
      <c r="B45" s="42">
        <v>1031</v>
      </c>
      <c r="C45" s="57"/>
      <c r="D45" s="43"/>
      <c r="E45" s="55"/>
      <c r="F45" s="49">
        <f t="shared" si="5"/>
        <v>0</v>
      </c>
      <c r="G45" s="36" t="e">
        <f t="shared" ref="G45:G46" si="6">E45*100/D45</f>
        <v>#DIV/0!</v>
      </c>
    </row>
    <row r="46" spans="1:15" s="17" customFormat="1" ht="46.5" customHeight="1">
      <c r="A46" s="149" t="s">
        <v>86</v>
      </c>
      <c r="B46" s="42">
        <v>1032</v>
      </c>
      <c r="C46" s="33"/>
      <c r="D46" s="43"/>
      <c r="E46" s="55"/>
      <c r="F46" s="49">
        <f t="shared" si="5"/>
        <v>0</v>
      </c>
      <c r="G46" s="36" t="e">
        <f t="shared" si="6"/>
        <v>#DIV/0!</v>
      </c>
      <c r="K46" s="58"/>
    </row>
    <row r="47" spans="1:15" s="17" customFormat="1" ht="24" customHeight="1">
      <c r="A47" s="150" t="s">
        <v>87</v>
      </c>
      <c r="B47" s="42">
        <v>1033</v>
      </c>
      <c r="C47" s="33"/>
      <c r="D47" s="43"/>
      <c r="E47" s="55"/>
      <c r="F47" s="49">
        <f t="shared" si="5"/>
        <v>0</v>
      </c>
      <c r="G47" s="36" t="e">
        <f>E47*100/D47</f>
        <v>#DIV/0!</v>
      </c>
      <c r="H47" s="59"/>
      <c r="I47" s="60"/>
    </row>
    <row r="48" spans="1:15" s="17" customFormat="1">
      <c r="A48" s="149" t="s">
        <v>88</v>
      </c>
      <c r="B48" s="42">
        <v>1034</v>
      </c>
      <c r="C48" s="57"/>
      <c r="D48" s="43"/>
      <c r="E48" s="55"/>
      <c r="F48" s="49">
        <f t="shared" si="5"/>
        <v>0</v>
      </c>
      <c r="G48" s="36" t="e">
        <f t="shared" si="1"/>
        <v>#DIV/0!</v>
      </c>
    </row>
    <row r="49" spans="1:20" s="17" customFormat="1">
      <c r="A49" s="150" t="s">
        <v>89</v>
      </c>
      <c r="B49" s="42">
        <v>1035</v>
      </c>
      <c r="C49" s="33"/>
      <c r="D49" s="43"/>
      <c r="E49" s="55"/>
      <c r="F49" s="49">
        <f t="shared" si="5"/>
        <v>0</v>
      </c>
      <c r="G49" s="36" t="e">
        <f t="shared" ref="G49:G50" si="7">E49*100/D49</f>
        <v>#DIV/0!</v>
      </c>
      <c r="K49" s="58"/>
    </row>
    <row r="50" spans="1:20" s="17" customFormat="1" ht="30" customHeight="1">
      <c r="A50" s="147" t="s">
        <v>90</v>
      </c>
      <c r="B50" s="42">
        <v>1036</v>
      </c>
      <c r="C50" s="33"/>
      <c r="D50" s="43"/>
      <c r="E50" s="55"/>
      <c r="F50" s="49">
        <f t="shared" si="5"/>
        <v>0</v>
      </c>
      <c r="G50" s="36" t="e">
        <f t="shared" si="7"/>
        <v>#DIV/0!</v>
      </c>
      <c r="H50" s="59"/>
      <c r="I50" s="60"/>
    </row>
    <row r="51" spans="1:20" s="17" customFormat="1">
      <c r="A51" s="149" t="s">
        <v>91</v>
      </c>
      <c r="B51" s="42">
        <v>1037</v>
      </c>
      <c r="C51" s="33"/>
      <c r="D51" s="43">
        <v>0</v>
      </c>
      <c r="E51" s="54"/>
      <c r="F51" s="49"/>
      <c r="G51" s="36"/>
      <c r="H51" s="29"/>
    </row>
    <row r="52" spans="1:20" s="17" customFormat="1">
      <c r="A52" s="149" t="s">
        <v>92</v>
      </c>
      <c r="B52" s="42">
        <v>1038</v>
      </c>
      <c r="C52" s="33"/>
      <c r="D52" s="43"/>
      <c r="E52" s="55"/>
      <c r="F52" s="49">
        <f>E52-D52</f>
        <v>0</v>
      </c>
      <c r="G52" s="36" t="e">
        <f t="shared" si="1"/>
        <v>#DIV/0!</v>
      </c>
      <c r="K52" s="58"/>
    </row>
    <row r="53" spans="1:20" s="17" customFormat="1" ht="30" customHeight="1">
      <c r="A53" s="149" t="s">
        <v>93</v>
      </c>
      <c r="B53" s="42">
        <v>1039</v>
      </c>
      <c r="C53" s="33"/>
      <c r="D53" s="43"/>
      <c r="E53" s="55"/>
      <c r="F53" s="49">
        <f>E53-D53</f>
        <v>0</v>
      </c>
      <c r="G53" s="36" t="e">
        <f>E53*100/D53</f>
        <v>#DIV/0!</v>
      </c>
      <c r="H53" s="59"/>
      <c r="I53" s="60"/>
    </row>
    <row r="54" spans="1:20" s="17" customFormat="1" ht="33" customHeight="1">
      <c r="A54" s="141" t="s">
        <v>94</v>
      </c>
      <c r="B54" s="61"/>
      <c r="C54" s="143">
        <f>C44+C36+C33</f>
        <v>0</v>
      </c>
      <c r="D54" s="143">
        <f t="shared" ref="D54:E54" si="8">D44+D36+D33</f>
        <v>0</v>
      </c>
      <c r="E54" s="143">
        <f t="shared" si="8"/>
        <v>0</v>
      </c>
      <c r="F54" s="148">
        <f>E54-D54</f>
        <v>0</v>
      </c>
      <c r="G54" s="145" t="e">
        <f>E54*100/D54</f>
        <v>#DIV/0!</v>
      </c>
      <c r="H54" s="63"/>
    </row>
    <row r="55" spans="1:20" ht="37.5" customHeight="1">
      <c r="A55" s="180" t="s">
        <v>95</v>
      </c>
      <c r="B55" s="181"/>
      <c r="C55" s="181"/>
      <c r="D55" s="181"/>
      <c r="E55" s="181"/>
      <c r="F55" s="181"/>
      <c r="G55" s="182"/>
      <c r="H55" s="64"/>
      <c r="I55" s="65"/>
      <c r="J55" s="66"/>
      <c r="L55" s="67"/>
      <c r="M55" s="67"/>
      <c r="N55" s="67"/>
      <c r="O55" s="17"/>
      <c r="P55" s="17"/>
    </row>
    <row r="56" spans="1:20" ht="25.5" customHeight="1">
      <c r="A56" s="146" t="s">
        <v>142</v>
      </c>
      <c r="B56" s="152">
        <v>2010</v>
      </c>
      <c r="C56" s="143">
        <f>C57+C58+C59+C60+C61+C62+C63+C64+C68+C69+C70+C71+C72</f>
        <v>0</v>
      </c>
      <c r="D56" s="143">
        <f t="shared" ref="D56:E56" si="9">D57+D58+D59+D60+D61+D62+D63+D64+D68+D69+D70+D71+D72</f>
        <v>0</v>
      </c>
      <c r="E56" s="143">
        <f t="shared" si="9"/>
        <v>0</v>
      </c>
      <c r="F56" s="148">
        <f>E56-D56</f>
        <v>0</v>
      </c>
      <c r="G56" s="145" t="e">
        <f>E56*100/D56</f>
        <v>#DIV/0!</v>
      </c>
      <c r="H56" s="64"/>
      <c r="I56" s="65"/>
      <c r="J56" s="66"/>
      <c r="L56" s="67"/>
      <c r="M56" s="67"/>
      <c r="N56" s="67"/>
      <c r="O56" s="17"/>
      <c r="P56" s="17"/>
    </row>
    <row r="57" spans="1:20" ht="25.5" customHeight="1">
      <c r="A57" s="147" t="s">
        <v>96</v>
      </c>
      <c r="B57" s="140">
        <v>2011</v>
      </c>
      <c r="C57" s="33"/>
      <c r="D57" s="43"/>
      <c r="E57" s="43"/>
      <c r="F57" s="49">
        <f>E57-D57</f>
        <v>0</v>
      </c>
      <c r="G57" s="36" t="e">
        <f>E57*100/D57</f>
        <v>#DIV/0!</v>
      </c>
      <c r="H57" s="64"/>
      <c r="I57" s="65"/>
      <c r="J57" s="66"/>
      <c r="L57" s="67"/>
      <c r="M57" s="67"/>
      <c r="N57" s="67"/>
      <c r="O57" s="17"/>
      <c r="P57" s="17"/>
    </row>
    <row r="58" spans="1:20" s="71" customFormat="1" ht="21" customHeight="1">
      <c r="A58" s="147" t="s">
        <v>97</v>
      </c>
      <c r="B58" s="140">
        <v>2012</v>
      </c>
      <c r="C58" s="33"/>
      <c r="D58" s="33"/>
      <c r="E58" s="68"/>
      <c r="F58" s="49">
        <f>E58-D58</f>
        <v>0</v>
      </c>
      <c r="G58" s="36" t="e">
        <f t="shared" si="1"/>
        <v>#DIV/0!</v>
      </c>
      <c r="H58" s="69"/>
      <c r="I58" s="64"/>
      <c r="J58" s="128"/>
      <c r="K58" s="70"/>
      <c r="L58" s="1"/>
      <c r="M58" s="72"/>
      <c r="N58" s="70"/>
      <c r="O58" s="22"/>
      <c r="P58" s="1"/>
      <c r="Q58" s="1"/>
      <c r="R58" s="1"/>
      <c r="S58" s="1"/>
      <c r="T58" s="1"/>
    </row>
    <row r="59" spans="1:20" s="71" customFormat="1">
      <c r="A59" s="147" t="s">
        <v>98</v>
      </c>
      <c r="B59" s="140">
        <v>2013</v>
      </c>
      <c r="C59" s="33"/>
      <c r="D59" s="33"/>
      <c r="E59" s="43"/>
      <c r="F59" s="49">
        <f t="shared" si="3"/>
        <v>0</v>
      </c>
      <c r="G59" s="36" t="e">
        <f t="shared" si="1"/>
        <v>#DIV/0!</v>
      </c>
      <c r="I59" s="1"/>
      <c r="J59" s="1"/>
      <c r="K59" s="73"/>
      <c r="L59" s="1"/>
      <c r="M59" s="64"/>
      <c r="N59" s="1"/>
      <c r="O59" s="1"/>
      <c r="P59" s="1"/>
      <c r="Q59" s="74"/>
      <c r="R59" s="74"/>
      <c r="S59" s="1"/>
      <c r="T59" s="1"/>
    </row>
    <row r="60" spans="1:20" s="71" customFormat="1">
      <c r="A60" s="147" t="s">
        <v>99</v>
      </c>
      <c r="B60" s="140">
        <v>2014</v>
      </c>
      <c r="C60" s="33"/>
      <c r="D60" s="33"/>
      <c r="E60" s="68"/>
      <c r="F60" s="49">
        <f t="shared" si="3"/>
        <v>0</v>
      </c>
      <c r="G60" s="36" t="e">
        <f t="shared" si="1"/>
        <v>#DIV/0!</v>
      </c>
      <c r="H60" s="75"/>
      <c r="I60" s="1"/>
      <c r="J60" s="1"/>
      <c r="K60" s="73"/>
      <c r="L60" s="1"/>
      <c r="M60" s="1"/>
      <c r="N60" s="1"/>
      <c r="O60" s="1"/>
      <c r="P60" s="74"/>
      <c r="Q60" s="74"/>
      <c r="R60" s="1"/>
      <c r="S60" s="1"/>
      <c r="T60" s="1"/>
    </row>
    <row r="61" spans="1:20" s="71" customFormat="1">
      <c r="A61" s="147" t="s">
        <v>100</v>
      </c>
      <c r="B61" s="140">
        <v>2015</v>
      </c>
      <c r="C61" s="33"/>
      <c r="D61" s="33"/>
      <c r="E61" s="68"/>
      <c r="F61" s="49">
        <f t="shared" si="3"/>
        <v>0</v>
      </c>
      <c r="G61" s="36" t="e">
        <f t="shared" si="1"/>
        <v>#DIV/0!</v>
      </c>
      <c r="I61" s="1"/>
      <c r="J61" s="1"/>
      <c r="K61" s="73"/>
      <c r="L61" s="1"/>
      <c r="M61" s="1"/>
      <c r="N61" s="1"/>
      <c r="O61" s="1"/>
      <c r="P61" s="1"/>
      <c r="Q61" s="1"/>
      <c r="R61" s="1"/>
      <c r="S61" s="1"/>
      <c r="T61" s="1"/>
    </row>
    <row r="62" spans="1:20" s="71" customFormat="1">
      <c r="A62" s="147" t="s">
        <v>101</v>
      </c>
      <c r="B62" s="140">
        <v>2016</v>
      </c>
      <c r="C62" s="33"/>
      <c r="D62" s="33"/>
      <c r="E62" s="68"/>
      <c r="F62" s="49">
        <f t="shared" si="3"/>
        <v>0</v>
      </c>
      <c r="G62" s="36" t="e">
        <f t="shared" si="1"/>
        <v>#DIV/0!</v>
      </c>
      <c r="H62" s="76"/>
      <c r="I62" s="134"/>
      <c r="J62" s="1"/>
      <c r="K62" s="1"/>
      <c r="L62" s="1"/>
      <c r="M62" s="77"/>
      <c r="N62" s="1"/>
      <c r="O62" s="1"/>
      <c r="P62" s="1"/>
      <c r="Q62" s="1"/>
      <c r="R62" s="1"/>
      <c r="S62" s="1"/>
      <c r="T62" s="1"/>
    </row>
    <row r="63" spans="1:20" s="71" customFormat="1">
      <c r="A63" s="147" t="s">
        <v>102</v>
      </c>
      <c r="B63" s="140">
        <v>2017</v>
      </c>
      <c r="C63" s="33"/>
      <c r="D63" s="33"/>
      <c r="E63" s="68"/>
      <c r="F63" s="49">
        <f t="shared" si="3"/>
        <v>0</v>
      </c>
      <c r="G63" s="36" t="e">
        <f t="shared" si="1"/>
        <v>#DIV/0!</v>
      </c>
      <c r="I63" s="134"/>
      <c r="J63" s="1"/>
      <c r="K63" s="1"/>
      <c r="L63" s="1"/>
      <c r="M63" s="78"/>
      <c r="N63" s="1"/>
      <c r="O63" s="1"/>
      <c r="P63" s="1"/>
      <c r="Q63" s="1"/>
      <c r="R63" s="1"/>
      <c r="S63" s="1"/>
      <c r="T63" s="1"/>
    </row>
    <row r="64" spans="1:20" s="71" customFormat="1" ht="19.899999999999999" customHeight="1">
      <c r="A64" s="147" t="s">
        <v>103</v>
      </c>
      <c r="B64" s="152">
        <v>2018</v>
      </c>
      <c r="C64" s="33">
        <f>C65+C66+C67</f>
        <v>0</v>
      </c>
      <c r="D64" s="33">
        <f t="shared" ref="D64:E64" si="10">D65+D66+D67</f>
        <v>0</v>
      </c>
      <c r="E64" s="33">
        <f t="shared" si="10"/>
        <v>0</v>
      </c>
      <c r="F64" s="49">
        <f t="shared" si="3"/>
        <v>0</v>
      </c>
      <c r="G64" s="36" t="e">
        <f t="shared" si="1"/>
        <v>#DIV/0!</v>
      </c>
      <c r="I64" s="134"/>
      <c r="J64" s="1"/>
      <c r="K64" s="1"/>
      <c r="L64" s="1"/>
      <c r="M64" s="79"/>
      <c r="N64" s="1"/>
      <c r="O64" s="1"/>
      <c r="P64" s="1"/>
      <c r="Q64" s="1"/>
      <c r="R64" s="1"/>
      <c r="S64" s="1"/>
      <c r="T64" s="1"/>
    </row>
    <row r="65" spans="1:20" s="71" customFormat="1">
      <c r="A65" s="147" t="s">
        <v>104</v>
      </c>
      <c r="B65" s="140"/>
      <c r="C65" s="33"/>
      <c r="D65" s="33"/>
      <c r="E65" s="68"/>
      <c r="F65" s="49">
        <f t="shared" si="3"/>
        <v>0</v>
      </c>
      <c r="G65" s="36" t="e">
        <f t="shared" si="1"/>
        <v>#DIV/0!</v>
      </c>
      <c r="H65" s="69"/>
      <c r="I65" s="134"/>
      <c r="J65" s="1"/>
      <c r="K65" s="1"/>
      <c r="L65" s="1"/>
      <c r="M65" s="78"/>
      <c r="N65" s="1"/>
      <c r="O65" s="80"/>
      <c r="P65" s="1"/>
      <c r="Q65" s="1"/>
      <c r="R65" s="1"/>
      <c r="S65" s="1"/>
      <c r="T65" s="1"/>
    </row>
    <row r="66" spans="1:20" s="71" customFormat="1">
      <c r="A66" s="147" t="s">
        <v>105</v>
      </c>
      <c r="B66" s="140"/>
      <c r="C66" s="33"/>
      <c r="D66" s="33"/>
      <c r="E66" s="68"/>
      <c r="F66" s="49">
        <f t="shared" si="3"/>
        <v>0</v>
      </c>
      <c r="G66" s="36" t="e">
        <f t="shared" si="1"/>
        <v>#DIV/0!</v>
      </c>
      <c r="H66" s="69"/>
      <c r="I66" s="134"/>
      <c r="J66" s="1"/>
      <c r="K66" s="80"/>
      <c r="L66" s="1"/>
      <c r="M66" s="1"/>
      <c r="N66" s="1"/>
      <c r="O66" s="80"/>
      <c r="P66" s="1"/>
      <c r="Q66" s="1"/>
      <c r="R66" s="1"/>
      <c r="S66" s="1"/>
      <c r="T66" s="1"/>
    </row>
    <row r="67" spans="1:20" s="71" customFormat="1" ht="30" customHeight="1">
      <c r="A67" s="147" t="s">
        <v>106</v>
      </c>
      <c r="B67" s="140"/>
      <c r="C67" s="33"/>
      <c r="D67" s="33"/>
      <c r="E67" s="68"/>
      <c r="F67" s="49">
        <f t="shared" si="3"/>
        <v>0</v>
      </c>
      <c r="G67" s="36" t="e">
        <f t="shared" si="1"/>
        <v>#DIV/0!</v>
      </c>
      <c r="H67" s="81"/>
      <c r="I67" s="64"/>
      <c r="J67" s="1"/>
      <c r="K67" s="80"/>
      <c r="L67" s="1"/>
      <c r="M67" s="1"/>
      <c r="N67" s="1"/>
      <c r="O67" s="1"/>
      <c r="P67" s="1"/>
      <c r="Q67" s="1"/>
      <c r="R67" s="1"/>
      <c r="S67" s="1"/>
      <c r="T67" s="1"/>
    </row>
    <row r="68" spans="1:20" s="71" customFormat="1" ht="20.45" customHeight="1">
      <c r="A68" s="151" t="s">
        <v>107</v>
      </c>
      <c r="B68" s="140">
        <v>2019</v>
      </c>
      <c r="C68" s="33"/>
      <c r="D68" s="33"/>
      <c r="E68" s="68"/>
      <c r="F68" s="49">
        <f t="shared" si="3"/>
        <v>0</v>
      </c>
      <c r="G68" s="36" t="e">
        <f t="shared" si="1"/>
        <v>#DIV/0!</v>
      </c>
      <c r="I68" s="1"/>
      <c r="J68" s="1"/>
      <c r="K68" s="1"/>
      <c r="L68" s="74"/>
      <c r="M68" s="1"/>
      <c r="N68" s="1"/>
      <c r="O68" s="1"/>
      <c r="P68" s="1"/>
      <c r="Q68" s="1"/>
      <c r="R68" s="1"/>
      <c r="S68" s="1"/>
      <c r="T68" s="1"/>
    </row>
    <row r="69" spans="1:20" s="71" customFormat="1">
      <c r="A69" s="151" t="s">
        <v>108</v>
      </c>
      <c r="B69" s="140">
        <v>2020</v>
      </c>
      <c r="C69" s="33"/>
      <c r="D69" s="33"/>
      <c r="E69" s="43"/>
      <c r="F69" s="49">
        <f t="shared" si="3"/>
        <v>0</v>
      </c>
      <c r="G69" s="36" t="e">
        <f t="shared" si="1"/>
        <v>#DIV/0!</v>
      </c>
      <c r="I69" s="1"/>
      <c r="J69" s="1"/>
      <c r="K69" s="1"/>
      <c r="L69" s="82"/>
      <c r="M69" s="1"/>
      <c r="N69" s="1"/>
      <c r="O69" s="1"/>
      <c r="P69" s="1"/>
      <c r="Q69" s="1"/>
      <c r="R69" s="1"/>
      <c r="S69" s="1"/>
      <c r="T69" s="1"/>
    </row>
    <row r="70" spans="1:20" s="71" customFormat="1">
      <c r="A70" s="147" t="s">
        <v>109</v>
      </c>
      <c r="B70" s="140">
        <v>2021</v>
      </c>
      <c r="C70" s="33"/>
      <c r="D70" s="33"/>
      <c r="E70" s="68"/>
      <c r="F70" s="83">
        <f t="shared" si="3"/>
        <v>0</v>
      </c>
      <c r="G70" s="36" t="e">
        <f t="shared" si="1"/>
        <v>#DIV/0!</v>
      </c>
      <c r="I70" s="1"/>
      <c r="J70" s="1"/>
      <c r="K70" s="1"/>
      <c r="L70" s="84"/>
      <c r="M70" s="1"/>
      <c r="N70" s="1"/>
      <c r="O70" s="74"/>
      <c r="P70" s="74"/>
      <c r="Q70" s="1"/>
      <c r="R70" s="1"/>
      <c r="S70" s="1"/>
      <c r="T70" s="1"/>
    </row>
    <row r="71" spans="1:20" s="71" customFormat="1" ht="24" customHeight="1">
      <c r="A71" s="151" t="s">
        <v>40</v>
      </c>
      <c r="B71" s="140">
        <v>2022</v>
      </c>
      <c r="C71" s="33"/>
      <c r="D71" s="33"/>
      <c r="E71" s="68"/>
      <c r="F71" s="83">
        <f t="shared" si="3"/>
        <v>0</v>
      </c>
      <c r="G71" s="36" t="e">
        <f t="shared" si="1"/>
        <v>#DIV/0!</v>
      </c>
      <c r="I71" s="1"/>
      <c r="J71" s="1"/>
      <c r="K71" s="1"/>
      <c r="L71" s="1"/>
      <c r="M71" s="1"/>
      <c r="N71" s="1"/>
      <c r="O71" s="74"/>
      <c r="P71" s="74"/>
      <c r="Q71" s="1"/>
      <c r="R71" s="1"/>
      <c r="S71" s="1"/>
      <c r="T71" s="1"/>
    </row>
    <row r="72" spans="1:20" s="71" customFormat="1">
      <c r="A72" s="151" t="s">
        <v>110</v>
      </c>
      <c r="B72" s="140">
        <v>2023</v>
      </c>
      <c r="C72" s="33"/>
      <c r="D72" s="33"/>
      <c r="E72" s="68"/>
      <c r="F72" s="49">
        <f t="shared" si="3"/>
        <v>0</v>
      </c>
      <c r="G72" s="36" t="e">
        <f t="shared" si="1"/>
        <v>#DIV/0!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s="71" customFormat="1">
      <c r="A73" s="7"/>
      <c r="B73" s="25"/>
      <c r="C73" s="33"/>
      <c r="D73" s="33"/>
      <c r="E73" s="68"/>
      <c r="F73" s="49"/>
      <c r="G73" s="36"/>
      <c r="H73" s="69"/>
      <c r="L73" s="1"/>
      <c r="M73" s="1"/>
      <c r="N73" s="1"/>
      <c r="O73" s="1"/>
      <c r="P73" s="1"/>
      <c r="Q73" s="1"/>
      <c r="R73" s="1"/>
      <c r="S73" s="1"/>
      <c r="T73" s="1"/>
    </row>
    <row r="74" spans="1:20" s="71" customFormat="1" ht="19.5" customHeight="1">
      <c r="A74" s="7"/>
      <c r="B74" s="6"/>
      <c r="C74" s="33"/>
      <c r="D74" s="33"/>
      <c r="E74" s="68"/>
      <c r="F74" s="49"/>
      <c r="G74" s="36"/>
      <c r="H74" s="69"/>
      <c r="L74" s="1"/>
      <c r="M74" s="1"/>
      <c r="N74" s="1"/>
      <c r="O74" s="1"/>
      <c r="P74" s="1"/>
      <c r="Q74" s="1"/>
      <c r="R74" s="1"/>
      <c r="S74" s="1"/>
      <c r="T74" s="1"/>
    </row>
    <row r="75" spans="1:20" s="71" customFormat="1" ht="19.5" customHeight="1">
      <c r="A75" s="31"/>
      <c r="B75" s="42"/>
      <c r="C75" s="33"/>
      <c r="D75" s="33"/>
      <c r="E75" s="68"/>
      <c r="F75" s="83">
        <f t="shared" si="3"/>
        <v>0</v>
      </c>
      <c r="G75" s="36"/>
      <c r="L75" s="1"/>
      <c r="M75" s="1"/>
      <c r="N75" s="1"/>
      <c r="O75" s="1"/>
      <c r="P75" s="1"/>
      <c r="Q75" s="1"/>
      <c r="R75" s="1"/>
      <c r="S75" s="1"/>
      <c r="T75" s="1"/>
    </row>
    <row r="76" spans="1:20" s="71" customFormat="1">
      <c r="A76" s="85" t="s">
        <v>123</v>
      </c>
      <c r="B76" s="32"/>
      <c r="C76" s="143">
        <f>C57+C58+C59+C60+C61+C62+C63+C64+C68+C69+C70+C71+C72</f>
        <v>0</v>
      </c>
      <c r="D76" s="143">
        <f t="shared" ref="D76:E76" si="11">D57+D58+D59+D60+D61+D62+D63+D64+D68+D69+D70+D71+D72</f>
        <v>0</v>
      </c>
      <c r="E76" s="143">
        <f t="shared" si="11"/>
        <v>0</v>
      </c>
      <c r="F76" s="148">
        <f>E76-D76</f>
        <v>0</v>
      </c>
      <c r="G76" s="145" t="e">
        <f t="shared" ref="G76" si="12">E76*100/D76</f>
        <v>#DIV/0!</v>
      </c>
      <c r="L76" s="1"/>
      <c r="M76" s="1"/>
      <c r="N76" s="87"/>
      <c r="O76" s="1"/>
      <c r="P76" s="1"/>
      <c r="Q76" s="1"/>
      <c r="R76" s="1"/>
      <c r="S76" s="1"/>
      <c r="T76" s="1"/>
    </row>
    <row r="77" spans="1:20" s="71" customFormat="1">
      <c r="A77" s="180" t="s">
        <v>118</v>
      </c>
      <c r="B77" s="181"/>
      <c r="C77" s="181"/>
      <c r="D77" s="181"/>
      <c r="E77" s="181"/>
      <c r="F77" s="181"/>
      <c r="G77" s="182"/>
      <c r="H77" s="90"/>
      <c r="I77" s="91"/>
      <c r="J77" s="91"/>
      <c r="L77" s="1"/>
      <c r="M77" s="1"/>
      <c r="N77" s="1"/>
      <c r="O77" s="1"/>
      <c r="P77" s="1"/>
      <c r="Q77" s="1"/>
      <c r="R77" s="1"/>
      <c r="S77" s="1"/>
      <c r="T77" s="1"/>
    </row>
    <row r="78" spans="1:20" s="71" customFormat="1">
      <c r="A78" s="153" t="s">
        <v>119</v>
      </c>
      <c r="B78" s="152">
        <v>3010</v>
      </c>
      <c r="C78" s="143">
        <f>C79+C80</f>
        <v>0</v>
      </c>
      <c r="D78" s="143">
        <f t="shared" ref="D78:E78" si="13">D79+D80</f>
        <v>0</v>
      </c>
      <c r="E78" s="143">
        <f t="shared" si="13"/>
        <v>0</v>
      </c>
      <c r="F78" s="148">
        <f t="shared" ref="F78:F80" si="14">E78-D78</f>
        <v>0</v>
      </c>
      <c r="G78" s="145" t="e">
        <f t="shared" ref="G78:G80" si="15">E78*100/D78</f>
        <v>#DIV/0!</v>
      </c>
      <c r="H78" s="92"/>
      <c r="I78" s="91"/>
      <c r="J78" s="91"/>
      <c r="L78" s="1"/>
      <c r="M78" s="1"/>
      <c r="O78" s="1"/>
      <c r="P78" s="1"/>
      <c r="Q78" s="1"/>
      <c r="R78" s="1"/>
      <c r="S78" s="1"/>
      <c r="T78" s="1"/>
    </row>
    <row r="79" spans="1:20" s="71" customFormat="1" ht="31.5">
      <c r="A79" s="151" t="s">
        <v>120</v>
      </c>
      <c r="B79" s="140">
        <v>3011</v>
      </c>
      <c r="C79" s="33"/>
      <c r="D79" s="33"/>
      <c r="E79" s="86"/>
      <c r="F79" s="49">
        <f>E79-D79</f>
        <v>0</v>
      </c>
      <c r="G79" s="36" t="e">
        <f t="shared" si="15"/>
        <v>#DIV/0!</v>
      </c>
      <c r="H79" s="92"/>
      <c r="I79" s="91"/>
      <c r="J79" s="91"/>
      <c r="L79" s="1"/>
      <c r="M79" s="1"/>
      <c r="N79" s="1"/>
      <c r="O79" s="1"/>
      <c r="P79" s="1"/>
      <c r="Q79" s="1"/>
      <c r="R79" s="1"/>
      <c r="S79" s="1"/>
      <c r="T79" s="1"/>
    </row>
    <row r="80" spans="1:20" s="71" customFormat="1">
      <c r="A80" s="151" t="s">
        <v>121</v>
      </c>
      <c r="B80" s="140">
        <v>3012</v>
      </c>
      <c r="C80" s="88"/>
      <c r="D80" s="88"/>
      <c r="E80" s="88"/>
      <c r="F80" s="89">
        <f t="shared" si="14"/>
        <v>0</v>
      </c>
      <c r="G80" s="89" t="e">
        <f t="shared" si="15"/>
        <v>#DIV/0!</v>
      </c>
      <c r="H80" s="90"/>
      <c r="I80" s="91"/>
      <c r="J80" s="91"/>
      <c r="L80" s="1"/>
      <c r="M80" s="1"/>
      <c r="N80" s="1"/>
      <c r="O80" s="1"/>
      <c r="P80" s="1"/>
      <c r="Q80" s="1"/>
      <c r="R80" s="1"/>
      <c r="S80" s="1"/>
      <c r="T80" s="1"/>
    </row>
    <row r="81" spans="1:20" s="71" customFormat="1">
      <c r="A81" s="153" t="s">
        <v>34</v>
      </c>
      <c r="B81" s="152">
        <v>3020</v>
      </c>
      <c r="C81" s="143">
        <f>C82+C83+C84+C85+C86+C87</f>
        <v>0</v>
      </c>
      <c r="D81" s="143">
        <f t="shared" ref="D81:E81" si="16">D82+D83+D84+D85+D86+D87</f>
        <v>0</v>
      </c>
      <c r="E81" s="143">
        <f t="shared" si="16"/>
        <v>0</v>
      </c>
      <c r="F81" s="155">
        <f t="shared" ref="F81:F87" si="17">E81-D81</f>
        <v>0</v>
      </c>
      <c r="G81" s="155" t="e">
        <f t="shared" ref="G81:G87" si="18">E81*100/D81</f>
        <v>#DIV/0!</v>
      </c>
      <c r="H81" s="92"/>
      <c r="I81" s="91"/>
      <c r="J81" s="91"/>
      <c r="L81" s="1"/>
      <c r="M81" s="1"/>
      <c r="O81" s="1"/>
      <c r="P81" s="1"/>
      <c r="Q81" s="1"/>
      <c r="R81" s="1"/>
      <c r="S81" s="1"/>
      <c r="T81" s="1"/>
    </row>
    <row r="82" spans="1:20" s="71" customFormat="1">
      <c r="A82" s="147" t="s">
        <v>35</v>
      </c>
      <c r="B82" s="140">
        <v>3021</v>
      </c>
      <c r="C82" s="33"/>
      <c r="D82" s="33"/>
      <c r="E82" s="86"/>
      <c r="F82" s="89">
        <f t="shared" si="17"/>
        <v>0</v>
      </c>
      <c r="G82" s="89" t="e">
        <f t="shared" si="18"/>
        <v>#DIV/0!</v>
      </c>
      <c r="H82" s="92"/>
      <c r="I82" s="91"/>
      <c r="J82" s="91"/>
      <c r="L82" s="1"/>
      <c r="M82" s="1"/>
      <c r="N82" s="1"/>
      <c r="O82" s="1"/>
      <c r="P82" s="1"/>
      <c r="Q82" s="1"/>
      <c r="R82" s="1"/>
      <c r="S82" s="1"/>
      <c r="T82" s="1"/>
    </row>
    <row r="83" spans="1:20" s="71" customFormat="1">
      <c r="A83" s="147" t="s">
        <v>36</v>
      </c>
      <c r="B83" s="140">
        <v>3022</v>
      </c>
      <c r="C83" s="88"/>
      <c r="D83" s="88"/>
      <c r="E83" s="88"/>
      <c r="F83" s="89">
        <f t="shared" si="17"/>
        <v>0</v>
      </c>
      <c r="G83" s="89" t="e">
        <f t="shared" si="18"/>
        <v>#DIV/0!</v>
      </c>
      <c r="H83" s="90"/>
      <c r="I83" s="91"/>
      <c r="J83" s="91"/>
      <c r="L83" s="1"/>
      <c r="M83" s="1"/>
      <c r="N83" s="1"/>
      <c r="O83" s="1"/>
      <c r="P83" s="1"/>
      <c r="Q83" s="1"/>
      <c r="R83" s="1"/>
      <c r="S83" s="1"/>
      <c r="T83" s="1"/>
    </row>
    <row r="84" spans="1:20" s="71" customFormat="1">
      <c r="A84" s="147" t="s">
        <v>37</v>
      </c>
      <c r="B84" s="140">
        <v>3023</v>
      </c>
      <c r="C84" s="33"/>
      <c r="D84" s="33"/>
      <c r="E84" s="86"/>
      <c r="F84" s="89">
        <f t="shared" si="17"/>
        <v>0</v>
      </c>
      <c r="G84" s="89" t="e">
        <f t="shared" si="18"/>
        <v>#DIV/0!</v>
      </c>
      <c r="H84" s="92"/>
      <c r="I84" s="91"/>
      <c r="J84" s="91"/>
      <c r="L84" s="1"/>
      <c r="M84" s="1"/>
      <c r="O84" s="1"/>
      <c r="P84" s="1"/>
      <c r="Q84" s="1"/>
      <c r="R84" s="1"/>
      <c r="S84" s="1"/>
      <c r="T84" s="1"/>
    </row>
    <row r="85" spans="1:20" s="71" customFormat="1">
      <c r="A85" s="147" t="s">
        <v>122</v>
      </c>
      <c r="B85" s="140">
        <v>3024</v>
      </c>
      <c r="C85" s="33"/>
      <c r="D85" s="33"/>
      <c r="E85" s="86"/>
      <c r="F85" s="89">
        <f t="shared" si="17"/>
        <v>0</v>
      </c>
      <c r="G85" s="89" t="e">
        <f t="shared" si="18"/>
        <v>#DIV/0!</v>
      </c>
      <c r="H85" s="92"/>
      <c r="I85" s="91"/>
      <c r="J85" s="91"/>
      <c r="L85" s="1"/>
      <c r="M85" s="1"/>
      <c r="N85" s="1"/>
      <c r="O85" s="1"/>
      <c r="P85" s="1"/>
      <c r="Q85" s="1"/>
      <c r="R85" s="1"/>
      <c r="S85" s="1"/>
      <c r="T85" s="1"/>
    </row>
    <row r="86" spans="1:20" s="71" customFormat="1" ht="31.5">
      <c r="A86" s="147" t="s">
        <v>38</v>
      </c>
      <c r="B86" s="140">
        <v>3025</v>
      </c>
      <c r="C86" s="88"/>
      <c r="D86" s="88"/>
      <c r="E86" s="88"/>
      <c r="F86" s="89">
        <f t="shared" si="17"/>
        <v>0</v>
      </c>
      <c r="G86" s="89" t="e">
        <f t="shared" si="18"/>
        <v>#DIV/0!</v>
      </c>
      <c r="H86" s="90"/>
      <c r="I86" s="91"/>
      <c r="J86" s="91"/>
      <c r="L86" s="1"/>
      <c r="M86" s="1"/>
      <c r="N86" s="1"/>
      <c r="O86" s="1"/>
      <c r="P86" s="1"/>
      <c r="Q86" s="1"/>
      <c r="R86" s="1"/>
      <c r="S86" s="1"/>
      <c r="T86" s="1"/>
    </row>
    <row r="87" spans="1:20" s="71" customFormat="1">
      <c r="A87" s="147" t="s">
        <v>39</v>
      </c>
      <c r="B87" s="140">
        <v>3026</v>
      </c>
      <c r="C87" s="33"/>
      <c r="D87" s="33"/>
      <c r="E87" s="86"/>
      <c r="F87" s="89">
        <f t="shared" si="17"/>
        <v>0</v>
      </c>
      <c r="G87" s="89" t="e">
        <f t="shared" si="18"/>
        <v>#DIV/0!</v>
      </c>
      <c r="H87" s="92"/>
      <c r="I87" s="91"/>
      <c r="J87" s="91"/>
      <c r="L87" s="1"/>
      <c r="M87" s="1"/>
      <c r="O87" s="1"/>
      <c r="P87" s="1"/>
      <c r="Q87" s="1"/>
      <c r="R87" s="1"/>
      <c r="S87" s="1"/>
      <c r="T87" s="1"/>
    </row>
    <row r="88" spans="1:20" s="71" customFormat="1">
      <c r="A88" s="180" t="s">
        <v>124</v>
      </c>
      <c r="B88" s="181"/>
      <c r="C88" s="181"/>
      <c r="D88" s="181"/>
      <c r="E88" s="181"/>
      <c r="F88" s="181"/>
      <c r="G88" s="182"/>
      <c r="H88" s="92"/>
      <c r="I88" s="91"/>
      <c r="J88" s="91"/>
      <c r="L88" s="1"/>
      <c r="M88" s="1"/>
      <c r="N88" s="1"/>
      <c r="O88" s="1"/>
      <c r="P88" s="1"/>
      <c r="Q88" s="1"/>
      <c r="R88" s="1"/>
      <c r="S88" s="1"/>
      <c r="T88" s="1"/>
    </row>
    <row r="89" spans="1:20" s="71" customFormat="1">
      <c r="A89" s="146" t="s">
        <v>125</v>
      </c>
      <c r="B89" s="152">
        <v>4010</v>
      </c>
      <c r="C89" s="156">
        <f>C90+C91+C92+C93</f>
        <v>0</v>
      </c>
      <c r="D89" s="156">
        <f t="shared" ref="D89:E89" si="19">D90+D91+D92+D93</f>
        <v>0</v>
      </c>
      <c r="E89" s="156">
        <f t="shared" si="19"/>
        <v>0</v>
      </c>
      <c r="F89" s="155">
        <f t="shared" ref="F89:F98" si="20">E89-D89</f>
        <v>0</v>
      </c>
      <c r="G89" s="155" t="e">
        <f t="shared" ref="G89:G98" si="21">E89*100/D89</f>
        <v>#DIV/0!</v>
      </c>
      <c r="H89" s="90"/>
      <c r="I89" s="91"/>
      <c r="J89" s="91"/>
      <c r="L89" s="1"/>
      <c r="M89" s="1"/>
      <c r="N89" s="1"/>
      <c r="O89" s="1"/>
      <c r="P89" s="1"/>
      <c r="Q89" s="1"/>
      <c r="R89" s="1"/>
      <c r="S89" s="1"/>
      <c r="T89" s="1"/>
    </row>
    <row r="90" spans="1:20" s="71" customFormat="1">
      <c r="A90" s="147" t="s">
        <v>126</v>
      </c>
      <c r="B90" s="140">
        <v>4011</v>
      </c>
      <c r="C90" s="33"/>
      <c r="D90" s="33"/>
      <c r="E90" s="86"/>
      <c r="F90" s="49">
        <f t="shared" si="20"/>
        <v>0</v>
      </c>
      <c r="G90" s="36" t="e">
        <f t="shared" si="21"/>
        <v>#DIV/0!</v>
      </c>
      <c r="H90" s="92"/>
      <c r="I90" s="91"/>
      <c r="J90" s="91"/>
      <c r="L90" s="1"/>
      <c r="M90" s="1"/>
      <c r="O90" s="1"/>
      <c r="P90" s="1"/>
      <c r="Q90" s="1"/>
      <c r="R90" s="1"/>
      <c r="S90" s="1"/>
      <c r="T90" s="1"/>
    </row>
    <row r="91" spans="1:20" s="71" customFormat="1">
      <c r="A91" s="147" t="s">
        <v>127</v>
      </c>
      <c r="B91" s="140">
        <v>4012</v>
      </c>
      <c r="C91" s="33"/>
      <c r="D91" s="33"/>
      <c r="E91" s="86"/>
      <c r="F91" s="49">
        <f t="shared" si="20"/>
        <v>0</v>
      </c>
      <c r="G91" s="36" t="e">
        <f t="shared" si="21"/>
        <v>#DIV/0!</v>
      </c>
      <c r="H91" s="92"/>
      <c r="I91" s="91"/>
      <c r="J91" s="91"/>
      <c r="L91" s="1"/>
      <c r="M91" s="1"/>
      <c r="N91" s="1"/>
      <c r="O91" s="1"/>
      <c r="P91" s="1"/>
      <c r="Q91" s="1"/>
      <c r="R91" s="1"/>
      <c r="S91" s="1"/>
      <c r="T91" s="1"/>
    </row>
    <row r="92" spans="1:20" s="71" customFormat="1">
      <c r="A92" s="147" t="s">
        <v>128</v>
      </c>
      <c r="B92" s="140">
        <v>4013</v>
      </c>
      <c r="C92" s="88"/>
      <c r="D92" s="88"/>
      <c r="E92" s="88"/>
      <c r="F92" s="89">
        <f t="shared" si="20"/>
        <v>0</v>
      </c>
      <c r="G92" s="89" t="e">
        <f t="shared" si="21"/>
        <v>#DIV/0!</v>
      </c>
      <c r="H92" s="90"/>
      <c r="I92" s="91"/>
      <c r="J92" s="91"/>
      <c r="L92" s="1"/>
      <c r="M92" s="1"/>
      <c r="N92" s="1"/>
      <c r="O92" s="1"/>
      <c r="P92" s="1"/>
      <c r="Q92" s="1"/>
      <c r="R92" s="1"/>
      <c r="S92" s="1"/>
      <c r="T92" s="1"/>
    </row>
    <row r="93" spans="1:20" s="71" customFormat="1">
      <c r="A93" s="147" t="s">
        <v>129</v>
      </c>
      <c r="B93" s="140">
        <v>4020</v>
      </c>
      <c r="C93" s="33"/>
      <c r="D93" s="33"/>
      <c r="E93" s="86"/>
      <c r="F93" s="49">
        <f t="shared" si="20"/>
        <v>0</v>
      </c>
      <c r="G93" s="36" t="e">
        <f t="shared" si="21"/>
        <v>#DIV/0!</v>
      </c>
      <c r="H93" s="92"/>
      <c r="I93" s="91"/>
      <c r="J93" s="91"/>
      <c r="L93" s="1"/>
      <c r="M93" s="1"/>
      <c r="O93" s="1"/>
      <c r="P93" s="1"/>
      <c r="Q93" s="1"/>
      <c r="R93" s="1"/>
      <c r="S93" s="1"/>
      <c r="T93" s="1"/>
    </row>
    <row r="94" spans="1:20" s="71" customFormat="1">
      <c r="A94" s="146" t="s">
        <v>130</v>
      </c>
      <c r="B94" s="152">
        <v>4030</v>
      </c>
      <c r="C94" s="143">
        <f>C95+C96+C97+C98</f>
        <v>0</v>
      </c>
      <c r="D94" s="143">
        <f t="shared" ref="D94:E94" si="22">D95+D96+D97+D98</f>
        <v>0</v>
      </c>
      <c r="E94" s="143">
        <f t="shared" si="22"/>
        <v>0</v>
      </c>
      <c r="F94" s="148">
        <f t="shared" si="20"/>
        <v>0</v>
      </c>
      <c r="G94" s="145" t="e">
        <f t="shared" si="21"/>
        <v>#DIV/0!</v>
      </c>
      <c r="H94" s="92"/>
      <c r="I94" s="91"/>
      <c r="J94" s="91"/>
      <c r="L94" s="1"/>
      <c r="M94" s="1"/>
      <c r="N94" s="1"/>
      <c r="O94" s="1"/>
      <c r="P94" s="1"/>
      <c r="Q94" s="1"/>
      <c r="R94" s="1"/>
      <c r="S94" s="1"/>
      <c r="T94" s="1"/>
    </row>
    <row r="95" spans="1:20" s="71" customFormat="1">
      <c r="A95" s="147" t="s">
        <v>126</v>
      </c>
      <c r="B95" s="140">
        <v>4031</v>
      </c>
      <c r="C95" s="88"/>
      <c r="D95" s="88"/>
      <c r="E95" s="88"/>
      <c r="F95" s="89">
        <f t="shared" si="20"/>
        <v>0</v>
      </c>
      <c r="G95" s="89" t="e">
        <f t="shared" si="21"/>
        <v>#DIV/0!</v>
      </c>
      <c r="H95" s="90"/>
      <c r="I95" s="91"/>
      <c r="J95" s="91"/>
      <c r="L95" s="1"/>
      <c r="M95" s="1"/>
      <c r="N95" s="1"/>
      <c r="O95" s="1"/>
      <c r="P95" s="1"/>
      <c r="Q95" s="1"/>
      <c r="R95" s="1"/>
      <c r="S95" s="1"/>
      <c r="T95" s="1"/>
    </row>
    <row r="96" spans="1:20" s="71" customFormat="1">
      <c r="A96" s="147" t="s">
        <v>127</v>
      </c>
      <c r="B96" s="140">
        <v>4032</v>
      </c>
      <c r="C96" s="33"/>
      <c r="D96" s="33"/>
      <c r="E96" s="86"/>
      <c r="F96" s="49">
        <f t="shared" si="20"/>
        <v>0</v>
      </c>
      <c r="G96" s="36" t="e">
        <f t="shared" si="21"/>
        <v>#DIV/0!</v>
      </c>
      <c r="H96" s="92"/>
      <c r="I96" s="91"/>
      <c r="J96" s="91"/>
      <c r="L96" s="1"/>
      <c r="M96" s="1"/>
      <c r="O96" s="1"/>
      <c r="P96" s="1"/>
      <c r="Q96" s="1"/>
      <c r="R96" s="1"/>
      <c r="S96" s="1"/>
      <c r="T96" s="1"/>
    </row>
    <row r="97" spans="1:20" s="71" customFormat="1">
      <c r="A97" s="147" t="s">
        <v>128</v>
      </c>
      <c r="B97" s="140">
        <v>4033</v>
      </c>
      <c r="C97" s="33"/>
      <c r="D97" s="33"/>
      <c r="E97" s="86"/>
      <c r="F97" s="49">
        <f t="shared" si="20"/>
        <v>0</v>
      </c>
      <c r="G97" s="36" t="e">
        <f t="shared" si="21"/>
        <v>#DIV/0!</v>
      </c>
      <c r="H97" s="92"/>
      <c r="I97" s="91"/>
      <c r="J97" s="91"/>
      <c r="L97" s="1"/>
      <c r="M97" s="1"/>
      <c r="N97" s="1"/>
      <c r="O97" s="1"/>
      <c r="P97" s="1"/>
      <c r="Q97" s="1"/>
      <c r="R97" s="1"/>
      <c r="S97" s="1"/>
      <c r="T97" s="1"/>
    </row>
    <row r="98" spans="1:20" s="71" customFormat="1">
      <c r="A98" s="151" t="s">
        <v>131</v>
      </c>
      <c r="B98" s="140">
        <v>4040</v>
      </c>
      <c r="C98" s="88"/>
      <c r="D98" s="88"/>
      <c r="E98" s="88"/>
      <c r="F98" s="89">
        <f t="shared" si="20"/>
        <v>0</v>
      </c>
      <c r="G98" s="89" t="e">
        <f t="shared" si="21"/>
        <v>#DIV/0!</v>
      </c>
      <c r="H98" s="90"/>
      <c r="I98" s="91"/>
      <c r="J98" s="91"/>
      <c r="L98" s="1"/>
      <c r="M98" s="1"/>
      <c r="N98" s="1"/>
      <c r="O98" s="1"/>
      <c r="P98" s="1"/>
      <c r="Q98" s="1"/>
      <c r="R98" s="1"/>
      <c r="S98" s="1"/>
      <c r="T98" s="1"/>
    </row>
    <row r="99" spans="1:20" s="71" customFormat="1">
      <c r="A99" s="180" t="s">
        <v>132</v>
      </c>
      <c r="B99" s="181"/>
      <c r="C99" s="181"/>
      <c r="D99" s="181"/>
      <c r="E99" s="181"/>
      <c r="F99" s="181"/>
      <c r="G99" s="182"/>
      <c r="H99" s="92"/>
      <c r="I99" s="91"/>
      <c r="J99" s="91"/>
      <c r="L99" s="1"/>
      <c r="M99" s="1"/>
      <c r="O99" s="1"/>
      <c r="P99" s="1"/>
      <c r="Q99" s="1"/>
      <c r="R99" s="1"/>
      <c r="S99" s="1"/>
      <c r="T99" s="1"/>
    </row>
    <row r="100" spans="1:20" s="71" customFormat="1">
      <c r="A100" s="157" t="s">
        <v>133</v>
      </c>
      <c r="B100" s="152">
        <v>5010</v>
      </c>
      <c r="C100" s="33">
        <f>C54-C76</f>
        <v>0</v>
      </c>
      <c r="D100" s="33">
        <f>D54-D76</f>
        <v>0</v>
      </c>
      <c r="E100" s="33">
        <f t="shared" ref="E100" si="23">E54-E76</f>
        <v>0</v>
      </c>
      <c r="F100" s="49">
        <f t="shared" ref="F100:F102" si="24">E100-D100</f>
        <v>0</v>
      </c>
      <c r="G100" s="36" t="e">
        <f t="shared" ref="G100:G102" si="25">E100*100/D100</f>
        <v>#DIV/0!</v>
      </c>
      <c r="H100" s="92"/>
      <c r="I100" s="91"/>
      <c r="J100" s="9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s="71" customFormat="1">
      <c r="A101" s="158" t="s">
        <v>134</v>
      </c>
      <c r="B101" s="140">
        <v>5011</v>
      </c>
      <c r="C101" s="88">
        <f>C100-C102</f>
        <v>0</v>
      </c>
      <c r="D101" s="88">
        <f t="shared" ref="D101:E101" si="26">D100-D102</f>
        <v>0</v>
      </c>
      <c r="E101" s="88">
        <f t="shared" si="26"/>
        <v>0</v>
      </c>
      <c r="F101" s="89">
        <f t="shared" si="24"/>
        <v>0</v>
      </c>
      <c r="G101" s="89" t="e">
        <f t="shared" si="25"/>
        <v>#DIV/0!</v>
      </c>
      <c r="H101" s="90"/>
      <c r="I101" s="91"/>
      <c r="J101" s="9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s="71" customFormat="1">
      <c r="A102" s="158" t="s">
        <v>135</v>
      </c>
      <c r="B102" s="140">
        <v>5012</v>
      </c>
      <c r="C102" s="33"/>
      <c r="D102" s="33"/>
      <c r="E102" s="86"/>
      <c r="F102" s="49">
        <f t="shared" si="24"/>
        <v>0</v>
      </c>
      <c r="G102" s="36" t="e">
        <f t="shared" si="25"/>
        <v>#DIV/0!</v>
      </c>
      <c r="H102" s="92"/>
      <c r="I102" s="91"/>
      <c r="J102" s="91"/>
      <c r="L102" s="1"/>
      <c r="M102" s="1"/>
      <c r="O102" s="1"/>
      <c r="P102" s="1"/>
      <c r="Q102" s="1"/>
      <c r="R102" s="1"/>
      <c r="S102" s="1"/>
      <c r="T102" s="1"/>
    </row>
    <row r="103" spans="1:20" s="71" customFormat="1">
      <c r="A103" s="180" t="s">
        <v>136</v>
      </c>
      <c r="B103" s="181"/>
      <c r="C103" s="181"/>
      <c r="D103" s="182"/>
      <c r="E103" s="5"/>
      <c r="F103" s="5"/>
      <c r="G103" s="36"/>
      <c r="H103" s="92"/>
      <c r="I103" s="91"/>
      <c r="J103" s="9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s="71" customFormat="1">
      <c r="A104" s="153" t="s">
        <v>111</v>
      </c>
      <c r="B104" s="152">
        <v>6010</v>
      </c>
      <c r="C104" s="93">
        <f>C105+C106+C107+C108+C109+C110</f>
        <v>0</v>
      </c>
      <c r="D104" s="93">
        <f t="shared" ref="D104:E104" si="27">D105+D106+D107+D108+D109+D110</f>
        <v>0</v>
      </c>
      <c r="E104" s="93">
        <f t="shared" si="27"/>
        <v>0</v>
      </c>
      <c r="F104" s="94">
        <f>E104-D104</f>
        <v>0</v>
      </c>
      <c r="G104" s="36" t="e">
        <f t="shared" ref="G104:G110" si="28">E104*100/D104</f>
        <v>#DIV/0!</v>
      </c>
      <c r="L104" s="1"/>
      <c r="M104" s="1"/>
      <c r="N104" s="1"/>
      <c r="O104" s="1"/>
      <c r="P104" s="1"/>
      <c r="Q104" s="1"/>
      <c r="R104" s="1"/>
      <c r="S104" s="1"/>
      <c r="T104" s="1"/>
    </row>
    <row r="105" spans="1:20" s="71" customFormat="1">
      <c r="A105" s="154" t="s">
        <v>112</v>
      </c>
      <c r="B105" s="140">
        <v>6011</v>
      </c>
      <c r="C105" s="93"/>
      <c r="D105" s="95"/>
      <c r="E105" s="94"/>
      <c r="F105" s="94">
        <f t="shared" ref="F105:F109" si="29">E105-D105</f>
        <v>0</v>
      </c>
      <c r="G105" s="36" t="e">
        <f t="shared" si="28"/>
        <v>#DIV/0!</v>
      </c>
      <c r="L105" s="1"/>
      <c r="M105" s="1"/>
      <c r="N105" s="74"/>
      <c r="O105" s="1"/>
      <c r="P105" s="1"/>
      <c r="Q105" s="1"/>
      <c r="R105" s="1"/>
      <c r="S105" s="1"/>
      <c r="T105" s="1"/>
    </row>
    <row r="106" spans="1:20" s="71" customFormat="1">
      <c r="A106" s="154" t="s">
        <v>113</v>
      </c>
      <c r="B106" s="140">
        <v>6012</v>
      </c>
      <c r="C106" s="93"/>
      <c r="D106" s="95"/>
      <c r="E106" s="93"/>
      <c r="F106" s="94">
        <f t="shared" si="29"/>
        <v>0</v>
      </c>
      <c r="G106" s="36" t="e">
        <f t="shared" si="28"/>
        <v>#DIV/0!</v>
      </c>
      <c r="L106" s="1"/>
      <c r="M106" s="1"/>
      <c r="N106" s="1"/>
      <c r="O106" s="1"/>
      <c r="P106" s="1"/>
      <c r="Q106" s="1"/>
      <c r="R106" s="1"/>
      <c r="S106" s="1"/>
      <c r="T106" s="1"/>
    </row>
    <row r="107" spans="1:20" s="71" customFormat="1">
      <c r="A107" s="154" t="s">
        <v>114</v>
      </c>
      <c r="B107" s="140">
        <v>6013</v>
      </c>
      <c r="C107" s="93"/>
      <c r="D107" s="95"/>
      <c r="E107" s="94"/>
      <c r="F107" s="94">
        <f t="shared" si="29"/>
        <v>0</v>
      </c>
      <c r="G107" s="36" t="e">
        <f t="shared" si="28"/>
        <v>#DIV/0!</v>
      </c>
      <c r="L107" s="1"/>
      <c r="M107" s="1"/>
      <c r="N107" s="1"/>
      <c r="O107" s="1"/>
      <c r="P107" s="1"/>
      <c r="Q107" s="1"/>
      <c r="R107" s="1"/>
      <c r="S107" s="1"/>
      <c r="T107" s="1"/>
    </row>
    <row r="108" spans="1:20" s="71" customFormat="1">
      <c r="A108" s="154" t="s">
        <v>115</v>
      </c>
      <c r="B108" s="140">
        <v>6014</v>
      </c>
      <c r="C108" s="93"/>
      <c r="D108" s="95"/>
      <c r="E108" s="94"/>
      <c r="F108" s="94">
        <f t="shared" si="29"/>
        <v>0</v>
      </c>
      <c r="G108" s="36" t="e">
        <f t="shared" si="28"/>
        <v>#DIV/0!</v>
      </c>
      <c r="L108" s="1"/>
      <c r="M108" s="1"/>
      <c r="N108" s="1"/>
      <c r="O108" s="1"/>
      <c r="P108" s="1"/>
      <c r="Q108" s="1"/>
      <c r="R108" s="1"/>
      <c r="S108" s="1"/>
      <c r="T108" s="1"/>
    </row>
    <row r="109" spans="1:20" s="71" customFormat="1" ht="31.5">
      <c r="A109" s="147" t="s">
        <v>116</v>
      </c>
      <c r="B109" s="140">
        <v>6015</v>
      </c>
      <c r="C109" s="93"/>
      <c r="D109" s="95"/>
      <c r="E109" s="94"/>
      <c r="F109" s="94">
        <f t="shared" si="29"/>
        <v>0</v>
      </c>
      <c r="G109" s="36"/>
      <c r="L109" s="1"/>
      <c r="M109" s="1"/>
      <c r="N109" s="1"/>
      <c r="O109" s="1"/>
      <c r="P109" s="1"/>
      <c r="Q109" s="1"/>
      <c r="R109" s="1"/>
      <c r="S109" s="1"/>
      <c r="T109" s="1"/>
    </row>
    <row r="110" spans="1:20" s="71" customFormat="1" ht="38.450000000000003" customHeight="1">
      <c r="A110" s="154" t="s">
        <v>117</v>
      </c>
      <c r="B110" s="140">
        <v>6016</v>
      </c>
      <c r="C110" s="93"/>
      <c r="D110" s="95"/>
      <c r="E110" s="93"/>
      <c r="F110" s="94">
        <f>E110-D110</f>
        <v>0</v>
      </c>
      <c r="G110" s="36" t="e">
        <f t="shared" si="28"/>
        <v>#DIV/0!</v>
      </c>
      <c r="H110" s="96"/>
      <c r="I110" s="96"/>
      <c r="L110" s="1"/>
      <c r="M110" s="1"/>
      <c r="N110" s="1"/>
      <c r="O110" s="1"/>
      <c r="P110" s="1"/>
      <c r="Q110" s="1"/>
      <c r="R110" s="1"/>
      <c r="S110" s="1"/>
      <c r="T110" s="1"/>
    </row>
    <row r="111" spans="1:20" s="71" customFormat="1">
      <c r="A111" s="176" t="s">
        <v>137</v>
      </c>
      <c r="B111" s="176"/>
      <c r="C111" s="176"/>
      <c r="D111" s="176"/>
      <c r="E111" s="5"/>
      <c r="F111" s="5"/>
      <c r="G111" s="36"/>
      <c r="L111" s="1"/>
      <c r="M111" s="1"/>
      <c r="N111" s="1"/>
      <c r="O111" s="1"/>
      <c r="P111" s="1"/>
      <c r="Q111" s="1"/>
      <c r="R111" s="1"/>
      <c r="S111" s="1"/>
      <c r="T111" s="1"/>
    </row>
    <row r="112" spans="1:20" s="71" customFormat="1" ht="37.5">
      <c r="A112" s="97" t="s">
        <v>41</v>
      </c>
      <c r="B112" s="25">
        <v>7010</v>
      </c>
      <c r="C112" s="100" t="e">
        <f>(C36/C54)*100</f>
        <v>#DIV/0!</v>
      </c>
      <c r="D112" s="100" t="e">
        <f t="shared" ref="D112:E112" si="30">(D36/D54)*100</f>
        <v>#DIV/0!</v>
      </c>
      <c r="E112" s="100" t="e">
        <f t="shared" si="30"/>
        <v>#DIV/0!</v>
      </c>
      <c r="F112" s="101" t="e">
        <f t="shared" ref="F112:F117" si="31">E112-D112</f>
        <v>#DIV/0!</v>
      </c>
      <c r="G112" s="102" t="e">
        <f t="shared" ref="G112" si="32">E112*100/D112</f>
        <v>#DIV/0!</v>
      </c>
      <c r="L112" s="1"/>
      <c r="M112" s="1"/>
      <c r="N112" s="1"/>
      <c r="O112" s="1"/>
      <c r="P112" s="1"/>
      <c r="Q112" s="1"/>
      <c r="R112" s="1"/>
      <c r="S112" s="1"/>
      <c r="T112" s="1"/>
    </row>
    <row r="113" spans="1:20" s="71" customFormat="1" ht="37.5">
      <c r="A113" s="7" t="s">
        <v>42</v>
      </c>
      <c r="B113" s="25">
        <v>7020</v>
      </c>
      <c r="C113" s="100" t="e">
        <f>(C64/C76)*100</f>
        <v>#DIV/0!</v>
      </c>
      <c r="D113" s="100" t="e">
        <f t="shared" ref="D113:E113" si="33">(D64/D76)*100</f>
        <v>#DIV/0!</v>
      </c>
      <c r="E113" s="100" t="e">
        <f t="shared" si="33"/>
        <v>#DIV/0!</v>
      </c>
      <c r="F113" s="101" t="e">
        <f t="shared" si="31"/>
        <v>#DIV/0!</v>
      </c>
      <c r="G113" s="102" t="e">
        <f t="shared" ref="G113" si="34">E113*100/D113</f>
        <v>#DIV/0!</v>
      </c>
      <c r="L113" s="1"/>
      <c r="M113" s="1"/>
      <c r="N113" s="1"/>
      <c r="O113" s="1"/>
      <c r="P113" s="1"/>
      <c r="Q113" s="1"/>
      <c r="R113" s="1"/>
      <c r="S113" s="1"/>
      <c r="T113" s="1"/>
    </row>
    <row r="114" spans="1:20" s="71" customFormat="1" ht="49.5" customHeight="1">
      <c r="A114" s="139" t="s">
        <v>138</v>
      </c>
      <c r="B114" s="25">
        <v>7030</v>
      </c>
      <c r="C114" s="159" t="e">
        <f>C81/(C76+C81)*100</f>
        <v>#DIV/0!</v>
      </c>
      <c r="D114" s="159" t="e">
        <f t="shared" ref="D114:E114" si="35">D81/(D76+D81)*100</f>
        <v>#DIV/0!</v>
      </c>
      <c r="E114" s="159" t="e">
        <f t="shared" si="35"/>
        <v>#DIV/0!</v>
      </c>
      <c r="F114" s="101" t="e">
        <f t="shared" si="31"/>
        <v>#DIV/0!</v>
      </c>
      <c r="G114" s="102" t="e">
        <f t="shared" ref="G114" si="36">E114*100/D114</f>
        <v>#DIV/0!</v>
      </c>
      <c r="L114" s="1"/>
      <c r="M114" s="1"/>
      <c r="N114" s="1"/>
      <c r="O114" s="1"/>
      <c r="P114" s="1"/>
      <c r="Q114" s="1"/>
      <c r="R114" s="1"/>
      <c r="S114" s="1"/>
      <c r="T114" s="1"/>
    </row>
    <row r="115" spans="1:20" s="71" customFormat="1" ht="37.5">
      <c r="A115" s="7" t="s">
        <v>43</v>
      </c>
      <c r="B115" s="25">
        <v>7040</v>
      </c>
      <c r="C115" s="159" t="e">
        <f>(C57+C58)/C76*100</f>
        <v>#DIV/0!</v>
      </c>
      <c r="D115" s="159" t="e">
        <f t="shared" ref="D115:E115" si="37">(D57+D58)/D76*100</f>
        <v>#DIV/0!</v>
      </c>
      <c r="E115" s="159" t="e">
        <f t="shared" si="37"/>
        <v>#DIV/0!</v>
      </c>
      <c r="F115" s="101" t="e">
        <f t="shared" si="31"/>
        <v>#DIV/0!</v>
      </c>
      <c r="G115" s="102" t="e">
        <f t="shared" ref="G115" si="38">E115*100/D115</f>
        <v>#DIV/0!</v>
      </c>
      <c r="L115" s="1"/>
      <c r="M115" s="1"/>
      <c r="N115" s="1"/>
      <c r="O115" s="1"/>
      <c r="P115" s="1"/>
    </row>
    <row r="116" spans="1:20" s="71" customFormat="1">
      <c r="A116" s="97" t="s">
        <v>44</v>
      </c>
      <c r="B116" s="25">
        <v>7050</v>
      </c>
      <c r="C116" s="103"/>
      <c r="D116" s="103"/>
      <c r="E116" s="103"/>
      <c r="F116" s="101">
        <f t="shared" si="31"/>
        <v>0</v>
      </c>
      <c r="G116" s="102" t="e">
        <f t="shared" ref="G116" si="39">E116*100/D116</f>
        <v>#DIV/0!</v>
      </c>
    </row>
    <row r="117" spans="1:20" s="71" customFormat="1" ht="37.5">
      <c r="A117" s="97" t="s">
        <v>45</v>
      </c>
      <c r="B117" s="25">
        <v>7060</v>
      </c>
      <c r="C117" s="103"/>
      <c r="D117" s="103"/>
      <c r="E117" s="103"/>
      <c r="F117" s="101">
        <f t="shared" si="31"/>
        <v>0</v>
      </c>
      <c r="G117" s="102" t="e">
        <f t="shared" ref="G117" si="40">E117*100/D117</f>
        <v>#DIV/0!</v>
      </c>
    </row>
    <row r="118" spans="1:20" s="71" customFormat="1">
      <c r="A118" s="97" t="s">
        <v>46</v>
      </c>
      <c r="B118" s="25">
        <v>7070</v>
      </c>
      <c r="C118" s="159" t="e">
        <f>C130/(C125+C126)</f>
        <v>#DIV/0!</v>
      </c>
      <c r="D118" s="103" t="e">
        <f>D130/(D125+D126)</f>
        <v>#DIV/0!</v>
      </c>
      <c r="E118" s="103" t="e">
        <f>E130/(E125+E126)</f>
        <v>#DIV/0!</v>
      </c>
      <c r="F118" s="101" t="e">
        <f t="shared" ref="F118:F119" si="41">E118-D118</f>
        <v>#DIV/0!</v>
      </c>
      <c r="G118" s="102" t="e">
        <f t="shared" ref="G118:G119" si="42">E118*100/D118</f>
        <v>#DIV/0!</v>
      </c>
    </row>
    <row r="119" spans="1:20" s="71" customFormat="1">
      <c r="A119" s="97" t="s">
        <v>47</v>
      </c>
      <c r="B119" s="25">
        <v>7080</v>
      </c>
      <c r="C119" s="103" t="e">
        <f>C122/C126</f>
        <v>#DIV/0!</v>
      </c>
      <c r="D119" s="103" t="e">
        <f>D122/D126</f>
        <v>#DIV/0!</v>
      </c>
      <c r="E119" s="103" t="e">
        <f>E122/E126</f>
        <v>#DIV/0!</v>
      </c>
      <c r="F119" s="101" t="e">
        <f t="shared" si="41"/>
        <v>#DIV/0!</v>
      </c>
      <c r="G119" s="102" t="e">
        <f t="shared" si="42"/>
        <v>#DIV/0!</v>
      </c>
    </row>
    <row r="120" spans="1:20" s="71" customFormat="1">
      <c r="A120" s="184" t="s">
        <v>139</v>
      </c>
      <c r="B120" s="184"/>
      <c r="C120" s="184"/>
      <c r="D120" s="184"/>
      <c r="E120" s="5"/>
      <c r="F120" s="5"/>
      <c r="G120" s="36"/>
    </row>
    <row r="121" spans="1:20" s="71" customFormat="1">
      <c r="A121" s="97" t="s">
        <v>48</v>
      </c>
      <c r="B121" s="99">
        <v>8010</v>
      </c>
      <c r="C121" s="33"/>
      <c r="D121" s="62"/>
      <c r="E121" s="104"/>
      <c r="F121" s="5">
        <f t="shared" ref="F121:F130" si="43">E121-D121</f>
        <v>0</v>
      </c>
      <c r="G121" s="36" t="e">
        <f t="shared" ref="G121:G130" si="44">E121*100/D121</f>
        <v>#DIV/0!</v>
      </c>
    </row>
    <row r="122" spans="1:20" s="71" customFormat="1">
      <c r="A122" s="97" t="s">
        <v>49</v>
      </c>
      <c r="B122" s="99">
        <v>8020</v>
      </c>
      <c r="C122" s="33"/>
      <c r="D122" s="62"/>
      <c r="E122" s="104"/>
      <c r="F122" s="5">
        <f t="shared" si="43"/>
        <v>0</v>
      </c>
      <c r="G122" s="36" t="e">
        <f t="shared" si="44"/>
        <v>#DIV/0!</v>
      </c>
    </row>
    <row r="123" spans="1:20" s="71" customFormat="1">
      <c r="A123" s="97" t="s">
        <v>50</v>
      </c>
      <c r="B123" s="99">
        <v>8030</v>
      </c>
      <c r="C123" s="33"/>
      <c r="D123" s="62"/>
      <c r="E123" s="104"/>
      <c r="F123" s="5">
        <f t="shared" si="43"/>
        <v>0</v>
      </c>
      <c r="G123" s="36" t="e">
        <f t="shared" si="44"/>
        <v>#DIV/0!</v>
      </c>
    </row>
    <row r="124" spans="1:20" s="71" customFormat="1">
      <c r="A124" s="31" t="s">
        <v>51</v>
      </c>
      <c r="B124" s="105">
        <v>8040</v>
      </c>
      <c r="C124" s="33">
        <f>C121+C122</f>
        <v>0</v>
      </c>
      <c r="D124" s="33">
        <f t="shared" ref="D124:E124" si="45">D121+D122</f>
        <v>0</v>
      </c>
      <c r="E124" s="33">
        <f t="shared" si="45"/>
        <v>0</v>
      </c>
      <c r="F124" s="5">
        <f t="shared" si="43"/>
        <v>0</v>
      </c>
      <c r="G124" s="36" t="e">
        <f t="shared" si="44"/>
        <v>#DIV/0!</v>
      </c>
    </row>
    <row r="125" spans="1:20" s="71" customFormat="1">
      <c r="A125" s="97" t="s">
        <v>52</v>
      </c>
      <c r="B125" s="99">
        <v>8050</v>
      </c>
      <c r="C125" s="33"/>
      <c r="D125" s="62"/>
      <c r="E125" s="104"/>
      <c r="F125" s="5">
        <f t="shared" si="43"/>
        <v>0</v>
      </c>
      <c r="G125" s="36" t="e">
        <f t="shared" si="44"/>
        <v>#DIV/0!</v>
      </c>
    </row>
    <row r="126" spans="1:20" s="71" customFormat="1">
      <c r="A126" s="97" t="s">
        <v>53</v>
      </c>
      <c r="B126" s="99">
        <v>8060</v>
      </c>
      <c r="C126" s="33"/>
      <c r="D126" s="62"/>
      <c r="E126" s="104"/>
      <c r="F126" s="5">
        <f t="shared" si="43"/>
        <v>0</v>
      </c>
      <c r="G126" s="36" t="e">
        <f t="shared" si="44"/>
        <v>#DIV/0!</v>
      </c>
    </row>
    <row r="127" spans="1:20" s="71" customFormat="1">
      <c r="A127" s="98" t="s">
        <v>54</v>
      </c>
      <c r="B127" s="105">
        <v>8070</v>
      </c>
      <c r="C127" s="33">
        <f>C126+C125</f>
        <v>0</v>
      </c>
      <c r="D127" s="33">
        <f t="shared" ref="D127:E127" si="46">D126+D125</f>
        <v>0</v>
      </c>
      <c r="E127" s="33">
        <f t="shared" si="46"/>
        <v>0</v>
      </c>
      <c r="F127" s="5">
        <f t="shared" si="43"/>
        <v>0</v>
      </c>
      <c r="G127" s="36" t="e">
        <f t="shared" si="44"/>
        <v>#DIV/0!</v>
      </c>
    </row>
    <row r="128" spans="1:20" s="71" customFormat="1">
      <c r="A128" s="97" t="s">
        <v>55</v>
      </c>
      <c r="B128" s="99">
        <v>8080</v>
      </c>
      <c r="C128" s="33"/>
      <c r="D128" s="62"/>
      <c r="E128" s="104"/>
      <c r="F128" s="5">
        <f t="shared" si="43"/>
        <v>0</v>
      </c>
      <c r="G128" s="36" t="e">
        <f t="shared" si="44"/>
        <v>#DIV/0!</v>
      </c>
    </row>
    <row r="129" spans="1:16" s="71" customFormat="1">
      <c r="A129" s="97" t="s">
        <v>56</v>
      </c>
      <c r="B129" s="99">
        <v>8090</v>
      </c>
      <c r="C129" s="33"/>
      <c r="D129" s="62"/>
      <c r="E129" s="104"/>
      <c r="F129" s="5">
        <f t="shared" si="43"/>
        <v>0</v>
      </c>
      <c r="G129" s="36" t="e">
        <f t="shared" si="44"/>
        <v>#DIV/0!</v>
      </c>
    </row>
    <row r="130" spans="1:16" s="71" customFormat="1">
      <c r="A130" s="98" t="s">
        <v>57</v>
      </c>
      <c r="B130" s="105">
        <v>8100</v>
      </c>
      <c r="C130" s="33"/>
      <c r="D130" s="62"/>
      <c r="E130" s="104"/>
      <c r="F130" s="5">
        <f t="shared" si="43"/>
        <v>0</v>
      </c>
      <c r="G130" s="36" t="e">
        <f t="shared" si="44"/>
        <v>#DIV/0!</v>
      </c>
    </row>
    <row r="131" spans="1:16">
      <c r="A131" s="176" t="s">
        <v>140</v>
      </c>
      <c r="B131" s="176"/>
      <c r="C131" s="176"/>
      <c r="D131" s="176"/>
      <c r="E131" s="5"/>
      <c r="F131" s="5"/>
      <c r="G131" s="5"/>
      <c r="L131" s="71"/>
      <c r="M131" s="71"/>
      <c r="N131" s="71"/>
      <c r="O131" s="71"/>
      <c r="P131" s="71"/>
    </row>
    <row r="132" spans="1:16">
      <c r="A132" s="31" t="s">
        <v>58</v>
      </c>
      <c r="B132" s="32">
        <v>9010</v>
      </c>
      <c r="C132" s="106">
        <f>SUM(C133:C138)</f>
        <v>0</v>
      </c>
      <c r="D132" s="106">
        <f t="shared" ref="D132:E132" si="47">SUM(D133:D138)</f>
        <v>0</v>
      </c>
      <c r="E132" s="106">
        <f t="shared" si="47"/>
        <v>0</v>
      </c>
      <c r="F132" s="107">
        <f>E132-D132</f>
        <v>0</v>
      </c>
      <c r="G132" s="36" t="e">
        <f t="shared" ref="G132:G159" si="48">E132*100/D132</f>
        <v>#DIV/0!</v>
      </c>
      <c r="H132" s="108"/>
      <c r="I132" s="108"/>
    </row>
    <row r="133" spans="1:16">
      <c r="A133" s="7" t="s">
        <v>59</v>
      </c>
      <c r="B133" s="42">
        <v>9011</v>
      </c>
      <c r="C133" s="109"/>
      <c r="D133" s="109"/>
      <c r="E133" s="109"/>
      <c r="F133" s="107">
        <f t="shared" ref="F133:F159" si="49">E133-D133</f>
        <v>0</v>
      </c>
      <c r="G133" s="36" t="e">
        <f t="shared" si="48"/>
        <v>#DIV/0!</v>
      </c>
      <c r="H133" s="108"/>
      <c r="I133" s="108"/>
    </row>
    <row r="134" spans="1:16">
      <c r="A134" s="7" t="s">
        <v>60</v>
      </c>
      <c r="B134" s="42">
        <v>9012</v>
      </c>
      <c r="C134" s="109"/>
      <c r="D134" s="109"/>
      <c r="E134" s="109"/>
      <c r="F134" s="107">
        <f t="shared" si="49"/>
        <v>0</v>
      </c>
      <c r="G134" s="36" t="e">
        <f t="shared" si="48"/>
        <v>#DIV/0!</v>
      </c>
      <c r="H134" s="108"/>
      <c r="I134" s="108"/>
    </row>
    <row r="135" spans="1:16">
      <c r="A135" s="7" t="s">
        <v>61</v>
      </c>
      <c r="B135" s="42">
        <v>9013</v>
      </c>
      <c r="C135" s="109"/>
      <c r="D135" s="109"/>
      <c r="E135" s="109"/>
      <c r="F135" s="107">
        <f t="shared" si="49"/>
        <v>0</v>
      </c>
      <c r="G135" s="36" t="e">
        <f t="shared" si="48"/>
        <v>#DIV/0!</v>
      </c>
      <c r="H135" s="108"/>
      <c r="I135" s="108"/>
    </row>
    <row r="136" spans="1:16">
      <c r="A136" s="7" t="s">
        <v>62</v>
      </c>
      <c r="B136" s="42">
        <v>9014</v>
      </c>
      <c r="C136" s="109"/>
      <c r="D136" s="109"/>
      <c r="E136" s="109"/>
      <c r="F136" s="107">
        <f t="shared" si="49"/>
        <v>0</v>
      </c>
      <c r="G136" s="36" t="e">
        <f t="shared" si="48"/>
        <v>#DIV/0!</v>
      </c>
      <c r="H136" s="108"/>
      <c r="I136" s="108"/>
    </row>
    <row r="137" spans="1:16">
      <c r="A137" s="138" t="s">
        <v>63</v>
      </c>
      <c r="B137" s="42">
        <v>9015</v>
      </c>
      <c r="C137" s="109"/>
      <c r="D137" s="109"/>
      <c r="E137" s="109"/>
      <c r="F137" s="107">
        <f t="shared" si="49"/>
        <v>0</v>
      </c>
      <c r="G137" s="36" t="e">
        <f t="shared" si="48"/>
        <v>#DIV/0!</v>
      </c>
      <c r="H137" s="108"/>
      <c r="I137" s="108"/>
    </row>
    <row r="138" spans="1:16">
      <c r="A138" s="138" t="s">
        <v>64</v>
      </c>
      <c r="B138" s="42">
        <v>9016</v>
      </c>
      <c r="C138" s="109"/>
      <c r="D138" s="109"/>
      <c r="E138" s="109"/>
      <c r="F138" s="110">
        <f t="shared" si="49"/>
        <v>0</v>
      </c>
      <c r="G138" s="36" t="e">
        <f t="shared" si="48"/>
        <v>#DIV/0!</v>
      </c>
      <c r="H138" s="108"/>
      <c r="I138" s="108"/>
    </row>
    <row r="139" spans="1:16" ht="37.5">
      <c r="A139" s="137" t="s">
        <v>65</v>
      </c>
      <c r="B139" s="32">
        <v>9020</v>
      </c>
      <c r="C139" s="160">
        <f>SUM(C140:C145)</f>
        <v>0</v>
      </c>
      <c r="D139" s="160">
        <f t="shared" ref="D139:E139" si="50">SUM(D140:D145)</f>
        <v>0</v>
      </c>
      <c r="E139" s="160">
        <f t="shared" si="50"/>
        <v>0</v>
      </c>
      <c r="F139" s="161">
        <f t="shared" si="49"/>
        <v>0</v>
      </c>
      <c r="G139" s="145" t="e">
        <f t="shared" si="48"/>
        <v>#DIV/0!</v>
      </c>
      <c r="H139" s="108"/>
      <c r="I139" s="108"/>
    </row>
    <row r="140" spans="1:16">
      <c r="A140" s="138" t="s">
        <v>59</v>
      </c>
      <c r="B140" s="42">
        <v>9021</v>
      </c>
      <c r="C140" s="109"/>
      <c r="D140" s="109"/>
      <c r="E140" s="109"/>
      <c r="F140" s="110">
        <f t="shared" si="49"/>
        <v>0</v>
      </c>
      <c r="G140" s="36" t="e">
        <f t="shared" si="48"/>
        <v>#DIV/0!</v>
      </c>
      <c r="H140" s="108"/>
      <c r="I140" s="108"/>
    </row>
    <row r="141" spans="1:16">
      <c r="A141" s="138" t="s">
        <v>60</v>
      </c>
      <c r="B141" s="42">
        <v>9022</v>
      </c>
      <c r="C141" s="109"/>
      <c r="D141" s="109"/>
      <c r="E141" s="109"/>
      <c r="F141" s="110">
        <f t="shared" si="49"/>
        <v>0</v>
      </c>
      <c r="G141" s="36" t="e">
        <f t="shared" si="48"/>
        <v>#DIV/0!</v>
      </c>
      <c r="H141" s="108"/>
      <c r="I141" s="108"/>
    </row>
    <row r="142" spans="1:16">
      <c r="A142" s="7" t="s">
        <v>61</v>
      </c>
      <c r="B142" s="42">
        <v>9023</v>
      </c>
      <c r="C142" s="109"/>
      <c r="D142" s="109"/>
      <c r="E142" s="109"/>
      <c r="F142" s="110">
        <f t="shared" si="49"/>
        <v>0</v>
      </c>
      <c r="G142" s="36" t="e">
        <f t="shared" si="48"/>
        <v>#DIV/0!</v>
      </c>
      <c r="H142" s="108"/>
      <c r="I142" s="108"/>
    </row>
    <row r="143" spans="1:16">
      <c r="A143" s="138" t="s">
        <v>62</v>
      </c>
      <c r="B143" s="42">
        <v>9024</v>
      </c>
      <c r="C143" s="109"/>
      <c r="D143" s="109"/>
      <c r="E143" s="109"/>
      <c r="F143" s="110">
        <f t="shared" si="49"/>
        <v>0</v>
      </c>
      <c r="G143" s="36" t="e">
        <f t="shared" si="48"/>
        <v>#DIV/0!</v>
      </c>
      <c r="H143" s="108"/>
      <c r="I143" s="108"/>
    </row>
    <row r="144" spans="1:16">
      <c r="A144" s="7" t="s">
        <v>63</v>
      </c>
      <c r="B144" s="42">
        <v>9025</v>
      </c>
      <c r="C144" s="109"/>
      <c r="D144" s="109"/>
      <c r="E144" s="109"/>
      <c r="F144" s="110">
        <f t="shared" si="49"/>
        <v>0</v>
      </c>
      <c r="G144" s="36" t="e">
        <f t="shared" si="48"/>
        <v>#DIV/0!</v>
      </c>
      <c r="H144" s="108"/>
      <c r="I144" s="108"/>
    </row>
    <row r="145" spans="1:9">
      <c r="A145" s="7" t="s">
        <v>64</v>
      </c>
      <c r="B145" s="42">
        <v>9026</v>
      </c>
      <c r="C145" s="109"/>
      <c r="D145" s="109"/>
      <c r="E145" s="109"/>
      <c r="F145" s="110">
        <f t="shared" si="49"/>
        <v>0</v>
      </c>
      <c r="G145" s="36" t="e">
        <f t="shared" si="48"/>
        <v>#DIV/0!</v>
      </c>
      <c r="H145" s="108"/>
      <c r="I145" s="108"/>
    </row>
    <row r="146" spans="1:9" ht="37.5">
      <c r="A146" s="31" t="s">
        <v>66</v>
      </c>
      <c r="B146" s="32">
        <v>9030</v>
      </c>
      <c r="C146" s="160">
        <f>SUM(C147:C152)</f>
        <v>0</v>
      </c>
      <c r="D146" s="160">
        <f>SUM(D147:D152)</f>
        <v>0</v>
      </c>
      <c r="E146" s="160">
        <f t="shared" ref="E146" si="51">SUM(E147:E152)</f>
        <v>0</v>
      </c>
      <c r="F146" s="161">
        <f t="shared" si="49"/>
        <v>0</v>
      </c>
      <c r="G146" s="145" t="e">
        <f t="shared" si="48"/>
        <v>#DIV/0!</v>
      </c>
      <c r="H146" s="108"/>
      <c r="I146" s="108"/>
    </row>
    <row r="147" spans="1:9">
      <c r="A147" s="7" t="s">
        <v>59</v>
      </c>
      <c r="B147" s="42">
        <v>9031</v>
      </c>
      <c r="C147" s="109"/>
      <c r="D147" s="109"/>
      <c r="E147" s="109"/>
      <c r="F147" s="110">
        <f t="shared" si="49"/>
        <v>0</v>
      </c>
      <c r="G147" s="36" t="e">
        <f t="shared" si="48"/>
        <v>#DIV/0!</v>
      </c>
      <c r="H147" s="108"/>
      <c r="I147" s="108"/>
    </row>
    <row r="148" spans="1:9">
      <c r="A148" s="7" t="s">
        <v>60</v>
      </c>
      <c r="B148" s="42">
        <v>9032</v>
      </c>
      <c r="C148" s="109"/>
      <c r="D148" s="109"/>
      <c r="E148" s="109"/>
      <c r="F148" s="110">
        <f t="shared" si="49"/>
        <v>0</v>
      </c>
      <c r="G148" s="36" t="e">
        <f t="shared" si="48"/>
        <v>#DIV/0!</v>
      </c>
      <c r="H148" s="108"/>
      <c r="I148" s="108"/>
    </row>
    <row r="149" spans="1:9">
      <c r="A149" s="7" t="s">
        <v>61</v>
      </c>
      <c r="B149" s="42">
        <v>9033</v>
      </c>
      <c r="C149" s="109"/>
      <c r="D149" s="109"/>
      <c r="E149" s="109"/>
      <c r="F149" s="110">
        <f t="shared" si="49"/>
        <v>0</v>
      </c>
      <c r="G149" s="36" t="e">
        <f t="shared" si="48"/>
        <v>#DIV/0!</v>
      </c>
      <c r="H149" s="108"/>
      <c r="I149" s="108"/>
    </row>
    <row r="150" spans="1:9">
      <c r="A150" s="7" t="s">
        <v>62</v>
      </c>
      <c r="B150" s="42">
        <v>9034</v>
      </c>
      <c r="C150" s="109"/>
      <c r="D150" s="109"/>
      <c r="E150" s="109"/>
      <c r="F150" s="110">
        <f t="shared" si="49"/>
        <v>0</v>
      </c>
      <c r="G150" s="36" t="e">
        <f t="shared" si="48"/>
        <v>#DIV/0!</v>
      </c>
      <c r="H150" s="108"/>
      <c r="I150" s="108"/>
    </row>
    <row r="151" spans="1:9">
      <c r="A151" s="7" t="s">
        <v>63</v>
      </c>
      <c r="B151" s="42">
        <v>9035</v>
      </c>
      <c r="C151" s="109"/>
      <c r="D151" s="109"/>
      <c r="E151" s="109"/>
      <c r="F151" s="110">
        <f t="shared" si="49"/>
        <v>0</v>
      </c>
      <c r="G151" s="36" t="e">
        <f t="shared" si="48"/>
        <v>#DIV/0!</v>
      </c>
      <c r="H151" s="108"/>
      <c r="I151" s="108"/>
    </row>
    <row r="152" spans="1:9">
      <c r="A152" s="7" t="s">
        <v>64</v>
      </c>
      <c r="B152" s="42">
        <v>9036</v>
      </c>
      <c r="C152" s="109"/>
      <c r="D152" s="109"/>
      <c r="E152" s="109"/>
      <c r="F152" s="110">
        <f t="shared" si="49"/>
        <v>0</v>
      </c>
      <c r="G152" s="36" t="e">
        <f t="shared" si="48"/>
        <v>#DIV/0!</v>
      </c>
      <c r="H152" s="108"/>
      <c r="I152" s="108"/>
    </row>
    <row r="153" spans="1:9" ht="42" customHeight="1">
      <c r="A153" s="111" t="s">
        <v>67</v>
      </c>
      <c r="B153" s="32">
        <v>9040</v>
      </c>
      <c r="C153" s="162" t="e">
        <f>ROUND(C146/C132*1000,2)/6</f>
        <v>#DIV/0!</v>
      </c>
      <c r="D153" s="162" t="e">
        <f>ROUND(D146/D132*1000,2)/6</f>
        <v>#DIV/0!</v>
      </c>
      <c r="E153" s="162" t="e">
        <f>ROUND(E146/E132*1000,2)/6</f>
        <v>#DIV/0!</v>
      </c>
      <c r="F153" s="163" t="e">
        <f t="shared" si="49"/>
        <v>#DIV/0!</v>
      </c>
      <c r="G153" s="164" t="e">
        <f t="shared" si="48"/>
        <v>#DIV/0!</v>
      </c>
      <c r="H153" s="108"/>
      <c r="I153" s="108"/>
    </row>
    <row r="154" spans="1:9">
      <c r="A154" s="7" t="s">
        <v>59</v>
      </c>
      <c r="B154" s="42">
        <v>9041</v>
      </c>
      <c r="C154" s="109"/>
      <c r="D154" s="109"/>
      <c r="E154" s="109"/>
      <c r="F154" s="110">
        <f t="shared" si="49"/>
        <v>0</v>
      </c>
      <c r="G154" s="36" t="e">
        <f t="shared" si="48"/>
        <v>#DIV/0!</v>
      </c>
      <c r="H154" s="108"/>
      <c r="I154" s="108"/>
    </row>
    <row r="155" spans="1:9">
      <c r="A155" s="7" t="s">
        <v>60</v>
      </c>
      <c r="B155" s="42">
        <v>9042</v>
      </c>
      <c r="C155" s="109"/>
      <c r="D155" s="109"/>
      <c r="E155" s="109"/>
      <c r="F155" s="110">
        <f t="shared" si="49"/>
        <v>0</v>
      </c>
      <c r="G155" s="36" t="e">
        <f t="shared" si="48"/>
        <v>#DIV/0!</v>
      </c>
      <c r="H155" s="108"/>
      <c r="I155" s="108"/>
    </row>
    <row r="156" spans="1:9">
      <c r="A156" s="7" t="s">
        <v>61</v>
      </c>
      <c r="B156" s="42">
        <v>9043</v>
      </c>
      <c r="C156" s="109"/>
      <c r="D156" s="109"/>
      <c r="E156" s="109"/>
      <c r="F156" s="110">
        <f t="shared" si="49"/>
        <v>0</v>
      </c>
      <c r="G156" s="36" t="e">
        <f t="shared" si="48"/>
        <v>#DIV/0!</v>
      </c>
      <c r="H156" s="108"/>
      <c r="I156" s="108"/>
    </row>
    <row r="157" spans="1:9">
      <c r="A157" s="7" t="s">
        <v>62</v>
      </c>
      <c r="B157" s="42">
        <v>9044</v>
      </c>
      <c r="C157" s="109"/>
      <c r="D157" s="109"/>
      <c r="E157" s="109"/>
      <c r="F157" s="110">
        <f t="shared" si="49"/>
        <v>0</v>
      </c>
      <c r="G157" s="36" t="e">
        <f t="shared" si="48"/>
        <v>#DIV/0!</v>
      </c>
      <c r="H157" s="108"/>
      <c r="I157" s="108"/>
    </row>
    <row r="158" spans="1:9">
      <c r="A158" s="7" t="s">
        <v>63</v>
      </c>
      <c r="B158" s="42">
        <v>9045</v>
      </c>
      <c r="C158" s="109"/>
      <c r="D158" s="109"/>
      <c r="E158" s="109"/>
      <c r="F158" s="110">
        <f t="shared" si="49"/>
        <v>0</v>
      </c>
      <c r="G158" s="36" t="e">
        <f t="shared" si="48"/>
        <v>#DIV/0!</v>
      </c>
      <c r="H158" s="108"/>
      <c r="I158" s="108"/>
    </row>
    <row r="159" spans="1:9">
      <c r="A159" s="7" t="s">
        <v>64</v>
      </c>
      <c r="B159" s="42">
        <v>9046</v>
      </c>
      <c r="C159" s="109"/>
      <c r="D159" s="109"/>
      <c r="E159" s="109"/>
      <c r="F159" s="110">
        <f t="shared" si="49"/>
        <v>0</v>
      </c>
      <c r="G159" s="36" t="e">
        <f t="shared" si="48"/>
        <v>#DIV/0!</v>
      </c>
      <c r="H159" s="108"/>
      <c r="I159" s="108"/>
    </row>
    <row r="160" spans="1:9" ht="37.5">
      <c r="A160" s="31" t="s">
        <v>68</v>
      </c>
      <c r="B160" s="32">
        <v>9050</v>
      </c>
      <c r="C160" s="143"/>
      <c r="D160" s="143"/>
      <c r="E160" s="143"/>
      <c r="F160" s="142"/>
      <c r="G160" s="28"/>
      <c r="H160" s="108"/>
      <c r="I160" s="108"/>
    </row>
    <row r="161" spans="1:28">
      <c r="A161" s="112"/>
      <c r="B161" s="113"/>
      <c r="C161" s="114"/>
      <c r="D161" s="114"/>
    </row>
    <row r="162" spans="1:28" ht="56.25" customHeight="1">
      <c r="A162" s="115" t="s">
        <v>141</v>
      </c>
      <c r="B162" s="116"/>
      <c r="C162" s="117"/>
      <c r="D162" s="116"/>
      <c r="E162" s="118"/>
      <c r="F162" s="119"/>
      <c r="G162" s="118"/>
      <c r="Q162" s="118"/>
      <c r="R162" s="118"/>
      <c r="S162" s="177"/>
      <c r="T162" s="177"/>
      <c r="U162" s="177"/>
      <c r="V162" s="177"/>
      <c r="W162" s="177"/>
      <c r="X162" s="177"/>
      <c r="Y162" s="178"/>
      <c r="Z162" s="178"/>
      <c r="AA162" s="178"/>
      <c r="AB162" s="178"/>
    </row>
    <row r="163" spans="1:28" s="123" customFormat="1">
      <c r="A163" s="120" t="s">
        <v>69</v>
      </c>
      <c r="B163" s="121"/>
      <c r="C163" s="2"/>
      <c r="D163" s="122"/>
      <c r="E163" s="122"/>
      <c r="F163" s="2" t="s">
        <v>70</v>
      </c>
      <c r="G163" s="121"/>
      <c r="L163" s="118"/>
      <c r="M163" s="118"/>
      <c r="N163" s="124"/>
      <c r="O163" s="124"/>
      <c r="P163" s="124"/>
      <c r="Q163" s="122"/>
      <c r="R163" s="121"/>
      <c r="S163" s="179"/>
      <c r="T163" s="179"/>
      <c r="U163" s="179"/>
      <c r="V163" s="179"/>
      <c r="W163" s="179"/>
      <c r="X163" s="179"/>
      <c r="Y163" s="179"/>
      <c r="Z163" s="179"/>
      <c r="AA163" s="179"/>
      <c r="AB163" s="179"/>
    </row>
    <row r="164" spans="1:28">
      <c r="A164" s="112"/>
      <c r="C164" s="125"/>
      <c r="D164" s="126"/>
      <c r="L164" s="121"/>
      <c r="M164" s="123"/>
      <c r="N164" s="121"/>
      <c r="O164" s="121"/>
      <c r="P164" s="121"/>
    </row>
    <row r="165" spans="1:28">
      <c r="A165" s="112"/>
      <c r="C165" s="125"/>
      <c r="D165" s="127"/>
      <c r="N165" s="128"/>
    </row>
    <row r="166" spans="1:28">
      <c r="A166" s="112"/>
      <c r="C166" s="125"/>
      <c r="D166" s="127"/>
    </row>
    <row r="167" spans="1:28">
      <c r="A167" s="112"/>
      <c r="C167" s="125"/>
      <c r="D167" s="127"/>
      <c r="E167" s="129"/>
    </row>
    <row r="168" spans="1:28">
      <c r="A168" s="112"/>
      <c r="C168" s="125"/>
      <c r="D168" s="127"/>
    </row>
    <row r="169" spans="1:28">
      <c r="A169" s="112"/>
      <c r="C169" s="125"/>
      <c r="D169" s="127"/>
    </row>
    <row r="170" spans="1:28">
      <c r="A170" s="112"/>
      <c r="C170" s="125"/>
      <c r="D170" s="127"/>
    </row>
    <row r="171" spans="1:28">
      <c r="A171" s="112"/>
      <c r="C171" s="125"/>
      <c r="D171" s="127"/>
      <c r="E171" s="129"/>
    </row>
    <row r="172" spans="1:28">
      <c r="A172" s="112"/>
      <c r="C172" s="125"/>
      <c r="D172" s="127"/>
    </row>
    <row r="173" spans="1:28">
      <c r="A173" s="112"/>
      <c r="C173" s="125"/>
      <c r="D173" s="127"/>
    </row>
    <row r="174" spans="1:28">
      <c r="A174" s="112"/>
      <c r="C174" s="125"/>
      <c r="D174" s="126"/>
    </row>
    <row r="175" spans="1:28">
      <c r="A175" s="112"/>
      <c r="C175" s="125"/>
      <c r="D175" s="126"/>
    </row>
    <row r="176" spans="1:28">
      <c r="A176" s="112"/>
      <c r="C176" s="125"/>
    </row>
    <row r="177" spans="1:6">
      <c r="A177" s="112"/>
      <c r="C177" s="125"/>
      <c r="D177" s="126"/>
    </row>
    <row r="178" spans="1:6">
      <c r="A178" s="112"/>
      <c r="C178" s="125"/>
      <c r="D178" s="126"/>
    </row>
    <row r="179" spans="1:6">
      <c r="A179" s="112"/>
      <c r="C179" s="125"/>
      <c r="D179" s="126"/>
    </row>
    <row r="180" spans="1:6">
      <c r="A180" s="112"/>
      <c r="C180" s="125"/>
      <c r="D180" s="126"/>
    </row>
    <row r="181" spans="1:6">
      <c r="A181" s="112"/>
      <c r="C181" s="125"/>
      <c r="D181" s="126"/>
    </row>
    <row r="182" spans="1:6">
      <c r="A182" s="112"/>
      <c r="C182" s="125"/>
      <c r="D182" s="126"/>
    </row>
    <row r="183" spans="1:6">
      <c r="A183" s="112"/>
      <c r="C183" s="125"/>
      <c r="D183" s="126"/>
    </row>
    <row r="184" spans="1:6">
      <c r="A184" s="112"/>
      <c r="C184" s="125"/>
    </row>
    <row r="185" spans="1:6">
      <c r="A185" s="112"/>
      <c r="C185" s="125"/>
      <c r="D185" s="126"/>
    </row>
    <row r="186" spans="1:6">
      <c r="A186" s="112"/>
      <c r="C186" s="125"/>
    </row>
    <row r="187" spans="1:6">
      <c r="A187" s="112"/>
      <c r="C187" s="125"/>
      <c r="D187" s="130"/>
    </row>
    <row r="188" spans="1:6">
      <c r="A188" s="112"/>
      <c r="C188" s="125"/>
      <c r="D188" s="130"/>
      <c r="F188" s="130"/>
    </row>
    <row r="189" spans="1:6">
      <c r="A189" s="112"/>
      <c r="C189" s="125"/>
      <c r="D189" s="126"/>
      <c r="F189" s="130"/>
    </row>
    <row r="190" spans="1:6">
      <c r="A190" s="112"/>
      <c r="C190" s="125"/>
      <c r="D190" s="126"/>
      <c r="F190" s="130"/>
    </row>
    <row r="191" spans="1:6">
      <c r="A191" s="112"/>
      <c r="C191" s="125"/>
      <c r="D191" s="126"/>
      <c r="F191" s="130"/>
    </row>
    <row r="192" spans="1:6">
      <c r="A192" s="112"/>
      <c r="C192" s="125"/>
      <c r="D192" s="126"/>
      <c r="F192" s="130"/>
    </row>
    <row r="193" spans="1:23">
      <c r="A193" s="112"/>
      <c r="C193" s="125"/>
      <c r="D193" s="126"/>
      <c r="F193" s="130"/>
    </row>
    <row r="194" spans="1:23">
      <c r="A194" s="112"/>
      <c r="C194" s="125"/>
      <c r="D194" s="126"/>
    </row>
    <row r="195" spans="1:23">
      <c r="A195" s="112"/>
      <c r="C195" s="125"/>
      <c r="D195" s="126"/>
    </row>
    <row r="196" spans="1:23">
      <c r="A196" s="112"/>
      <c r="C196" s="125"/>
      <c r="D196" s="126"/>
    </row>
    <row r="197" spans="1:23">
      <c r="A197" s="112"/>
      <c r="C197" s="125"/>
      <c r="D197" s="126"/>
    </row>
    <row r="198" spans="1:23">
      <c r="A198" s="112"/>
      <c r="C198" s="125"/>
      <c r="D198" s="126"/>
    </row>
    <row r="199" spans="1:23">
      <c r="A199" s="112"/>
      <c r="C199" s="125"/>
      <c r="D199" s="126"/>
    </row>
    <row r="200" spans="1:23">
      <c r="A200" s="112"/>
      <c r="C200" s="125"/>
      <c r="D200" s="126"/>
    </row>
    <row r="201" spans="1:23">
      <c r="A201" s="112"/>
      <c r="C201" s="125"/>
      <c r="D201" s="126"/>
    </row>
    <row r="202" spans="1:23">
      <c r="A202" s="112"/>
      <c r="C202" s="125"/>
      <c r="D202" s="126"/>
    </row>
    <row r="203" spans="1:23">
      <c r="A203" s="112"/>
      <c r="C203" s="125"/>
      <c r="D203" s="126"/>
    </row>
    <row r="204" spans="1:23">
      <c r="A204" s="112"/>
      <c r="C204" s="125"/>
      <c r="D204" s="126"/>
    </row>
    <row r="205" spans="1:23">
      <c r="A205" s="112"/>
      <c r="C205" s="125"/>
      <c r="D205" s="126"/>
    </row>
    <row r="206" spans="1:23">
      <c r="A206" s="112"/>
      <c r="C206" s="125"/>
      <c r="D206" s="126"/>
    </row>
    <row r="207" spans="1:23">
      <c r="A207" s="10"/>
    </row>
    <row r="208" spans="1:23" s="2" customFormat="1">
      <c r="A208" s="10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:23" s="2" customFormat="1">
      <c r="A209" s="10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3" s="2" customFormat="1">
      <c r="A210" s="10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 s="2" customFormat="1">
      <c r="A211" s="10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 s="2" customFormat="1">
      <c r="A212" s="10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3" s="2" customFormat="1">
      <c r="A213" s="10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 s="2" customFormat="1">
      <c r="A214" s="10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 s="2" customFormat="1">
      <c r="A215" s="10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 s="2" customFormat="1">
      <c r="A216" s="10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 s="2" customFormat="1">
      <c r="A217" s="10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:23" s="2" customFormat="1">
      <c r="A218" s="10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:23" s="2" customFormat="1">
      <c r="A219" s="10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1:23" s="2" customFormat="1">
      <c r="A220" s="10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1:23" s="2" customFormat="1">
      <c r="A221" s="10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spans="1:23" s="2" customFormat="1">
      <c r="A222" s="10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spans="1:23" s="2" customFormat="1">
      <c r="A223" s="10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spans="1:23" s="2" customFormat="1">
      <c r="A224" s="10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spans="1:23" s="2" customFormat="1">
      <c r="A225" s="10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spans="1:23" s="2" customFormat="1">
      <c r="A226" s="10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spans="1:23" s="2" customFormat="1">
      <c r="A227" s="10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spans="1:23" s="2" customFormat="1">
      <c r="A228" s="10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spans="1:23" s="2" customFormat="1">
      <c r="A229" s="10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spans="1:23" s="2" customFormat="1">
      <c r="A230" s="10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spans="1:23" s="2" customFormat="1">
      <c r="A231" s="10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spans="1:23" s="2" customFormat="1">
      <c r="A232" s="10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spans="1:23" s="2" customFormat="1">
      <c r="A233" s="10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spans="1:23" s="2" customFormat="1">
      <c r="A234" s="10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spans="1:23" s="2" customFormat="1">
      <c r="A235" s="10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spans="1:23" s="2" customFormat="1">
      <c r="A236" s="10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1:23" s="2" customFormat="1">
      <c r="A237" s="10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spans="1:23" s="2" customFormat="1">
      <c r="A238" s="10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spans="1:23" s="2" customFormat="1">
      <c r="A239" s="10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spans="1:23" s="2" customFormat="1">
      <c r="A240" s="10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spans="1:23" s="2" customFormat="1">
      <c r="A241" s="10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spans="1:23" s="2" customFormat="1">
      <c r="A242" s="10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spans="1:23" s="2" customFormat="1">
      <c r="A243" s="10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 spans="1:23" s="2" customFormat="1">
      <c r="A244" s="10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spans="1:23" s="2" customFormat="1">
      <c r="A245" s="10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spans="1:23" s="2" customFormat="1">
      <c r="A246" s="10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spans="1:23" s="2" customFormat="1">
      <c r="A247" s="10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 spans="1:23" s="2" customFormat="1">
      <c r="A248" s="10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spans="1:23" s="2" customFormat="1">
      <c r="A249" s="10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spans="1:23" s="2" customFormat="1">
      <c r="A250" s="10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spans="1:23" s="2" customFormat="1">
      <c r="A251" s="10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spans="1:23" s="2" customFormat="1">
      <c r="A252" s="10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1:23" s="2" customFormat="1">
      <c r="A253" s="10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spans="1:23" s="2" customFormat="1">
      <c r="A254" s="10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spans="1:23" s="2" customFormat="1">
      <c r="A255" s="10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 spans="1:23" s="2" customFormat="1">
      <c r="A256" s="10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 spans="1:23" s="2" customFormat="1">
      <c r="A257" s="10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 spans="1:23" s="2" customFormat="1">
      <c r="A258" s="10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 spans="1:23" s="2" customFormat="1">
      <c r="A259" s="10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 spans="1:23" s="2" customFormat="1">
      <c r="A260" s="10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 spans="1:23" s="2" customFormat="1">
      <c r="A261" s="10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 spans="1:23" s="2" customFormat="1">
      <c r="A262" s="10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 spans="1:23" s="2" customFormat="1">
      <c r="A263" s="10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 spans="1:23" s="2" customFormat="1">
      <c r="A264" s="10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 spans="1:23" s="2" customFormat="1">
      <c r="A265" s="10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 spans="1:23" s="2" customFormat="1">
      <c r="A266" s="10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 spans="1:23" s="2" customFormat="1">
      <c r="A267" s="10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</row>
    <row r="268" spans="1:23" s="2" customFormat="1">
      <c r="A268" s="10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 spans="1:23" s="2" customFormat="1">
      <c r="A269" s="10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 spans="1:23" s="2" customFormat="1">
      <c r="A270" s="10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 spans="1:23" s="2" customFormat="1">
      <c r="A271" s="10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</row>
    <row r="272" spans="1:23" s="2" customFormat="1">
      <c r="A272" s="10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</row>
    <row r="273" spans="1:23" s="2" customFormat="1">
      <c r="A273" s="10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</row>
    <row r="274" spans="1:23" s="2" customFormat="1">
      <c r="A274" s="10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</row>
    <row r="275" spans="1:23" s="2" customFormat="1">
      <c r="A275" s="10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</row>
    <row r="276" spans="1:23" s="2" customFormat="1">
      <c r="A276" s="10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</row>
    <row r="277" spans="1:23" s="2" customFormat="1">
      <c r="A277" s="10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</row>
    <row r="278" spans="1:23" s="2" customFormat="1">
      <c r="A278" s="10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</row>
    <row r="279" spans="1:23" s="2" customFormat="1">
      <c r="A279" s="10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</row>
    <row r="280" spans="1:23" s="2" customFormat="1">
      <c r="A280" s="10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</row>
    <row r="281" spans="1:23" s="2" customFormat="1">
      <c r="A281" s="10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</row>
    <row r="282" spans="1:23" s="2" customFormat="1">
      <c r="A282" s="10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</row>
    <row r="283" spans="1:23" s="2" customFormat="1">
      <c r="A283" s="10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</row>
    <row r="284" spans="1:23" s="2" customFormat="1">
      <c r="A284" s="10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</row>
    <row r="285" spans="1:23" s="2" customFormat="1">
      <c r="A285" s="10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</row>
    <row r="286" spans="1:23" s="2" customFormat="1">
      <c r="A286" s="10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</row>
    <row r="287" spans="1:23" s="2" customFormat="1">
      <c r="A287" s="10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</row>
    <row r="288" spans="1:23" s="2" customFormat="1">
      <c r="A288" s="10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</row>
    <row r="289" spans="1:23" s="2" customFormat="1">
      <c r="A289" s="10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</row>
    <row r="290" spans="1:23" s="2" customFormat="1">
      <c r="A290" s="10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</row>
    <row r="291" spans="1:23" s="2" customFormat="1">
      <c r="A291" s="10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</row>
    <row r="292" spans="1:23" s="2" customFormat="1">
      <c r="A292" s="10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</row>
    <row r="293" spans="1:23" s="2" customFormat="1">
      <c r="A293" s="10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</row>
    <row r="294" spans="1:23" s="2" customFormat="1">
      <c r="A294" s="10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</row>
    <row r="295" spans="1:23" s="2" customFormat="1">
      <c r="A295" s="10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</row>
    <row r="296" spans="1:23" s="2" customFormat="1">
      <c r="A296" s="10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</row>
    <row r="297" spans="1:23" s="2" customFormat="1">
      <c r="A297" s="10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</row>
    <row r="298" spans="1:23" s="2" customFormat="1">
      <c r="A298" s="10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</row>
    <row r="299" spans="1:23" s="2" customFormat="1">
      <c r="A299" s="10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</row>
    <row r="300" spans="1:23" s="2" customFormat="1">
      <c r="A300" s="10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</row>
    <row r="301" spans="1:23" s="2" customFormat="1">
      <c r="A301" s="10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</row>
    <row r="302" spans="1:23" s="2" customFormat="1">
      <c r="A302" s="10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</row>
    <row r="303" spans="1:23" s="2" customFormat="1">
      <c r="A303" s="10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</row>
    <row r="304" spans="1:23" s="2" customFormat="1">
      <c r="A304" s="10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</row>
    <row r="305" spans="1:23" s="2" customFormat="1">
      <c r="A305" s="10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</row>
    <row r="306" spans="1:23" s="2" customFormat="1">
      <c r="A306" s="10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</row>
    <row r="307" spans="1:23" s="2" customFormat="1">
      <c r="A307" s="10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</row>
    <row r="308" spans="1:23" s="2" customFormat="1">
      <c r="A308" s="10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</row>
    <row r="309" spans="1:23" s="2" customFormat="1">
      <c r="A309" s="10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</row>
    <row r="310" spans="1:23" s="2" customFormat="1">
      <c r="A310" s="10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</row>
    <row r="311" spans="1:23" s="2" customFormat="1">
      <c r="A311" s="10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</row>
    <row r="312" spans="1:23" s="2" customFormat="1">
      <c r="A312" s="10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</row>
    <row r="313" spans="1:23" s="2" customFormat="1">
      <c r="A313" s="10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</row>
    <row r="314" spans="1:23" s="2" customFormat="1">
      <c r="A314" s="10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</row>
    <row r="315" spans="1:23" s="2" customFormat="1">
      <c r="A315" s="10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</row>
    <row r="316" spans="1:23" s="2" customFormat="1">
      <c r="A316" s="10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</row>
    <row r="317" spans="1:23" s="2" customFormat="1">
      <c r="A317" s="10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</row>
    <row r="318" spans="1:23" s="2" customFormat="1">
      <c r="A318" s="10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</row>
    <row r="319" spans="1:23" s="2" customFormat="1">
      <c r="A319" s="10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</row>
    <row r="320" spans="1:23" s="2" customFormat="1">
      <c r="A320" s="10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</row>
    <row r="321" spans="1:23" s="2" customFormat="1">
      <c r="A321" s="10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</row>
    <row r="322" spans="1:23" s="2" customFormat="1">
      <c r="A322" s="10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</row>
    <row r="323" spans="1:23" s="2" customFormat="1">
      <c r="A323" s="10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</row>
    <row r="324" spans="1:23" s="2" customFormat="1">
      <c r="A324" s="10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</row>
    <row r="325" spans="1:23" s="2" customFormat="1">
      <c r="A325" s="10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</row>
    <row r="326" spans="1:23" s="2" customFormat="1">
      <c r="A326" s="10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</row>
    <row r="327" spans="1:23" s="2" customFormat="1">
      <c r="A327" s="10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</row>
    <row r="328" spans="1:23" s="2" customFormat="1">
      <c r="A328" s="10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</row>
    <row r="329" spans="1:23" s="2" customFormat="1">
      <c r="A329" s="10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</row>
    <row r="330" spans="1:23" s="2" customFormat="1">
      <c r="A330" s="10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</row>
    <row r="331" spans="1:23" s="2" customFormat="1">
      <c r="A331" s="10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</row>
    <row r="332" spans="1:23" s="2" customFormat="1">
      <c r="A332" s="10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</row>
    <row r="333" spans="1:23" s="2" customFormat="1">
      <c r="A333" s="10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</row>
    <row r="334" spans="1:23" s="2" customFormat="1">
      <c r="A334" s="10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</row>
    <row r="335" spans="1:23" s="2" customFormat="1">
      <c r="A335" s="10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</row>
    <row r="336" spans="1:23" s="2" customFormat="1">
      <c r="A336" s="10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</row>
    <row r="337" spans="1:23" s="2" customFormat="1">
      <c r="A337" s="10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</row>
    <row r="338" spans="1:23" s="2" customFormat="1">
      <c r="A338" s="10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</row>
    <row r="339" spans="1:23" s="2" customFormat="1">
      <c r="A339" s="10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</row>
    <row r="340" spans="1:23" s="2" customFormat="1">
      <c r="A340" s="10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</row>
    <row r="341" spans="1:23" s="2" customFormat="1">
      <c r="A341" s="10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</row>
    <row r="342" spans="1:23" s="2" customFormat="1">
      <c r="A342" s="10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</row>
    <row r="343" spans="1:23" s="2" customFormat="1">
      <c r="A343" s="10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</row>
    <row r="344" spans="1:23" s="2" customFormat="1">
      <c r="A344" s="10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</row>
    <row r="345" spans="1:23" s="2" customFormat="1">
      <c r="A345" s="10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</row>
    <row r="346" spans="1:23" s="2" customFormat="1">
      <c r="A346" s="10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</row>
    <row r="347" spans="1:23" s="2" customFormat="1">
      <c r="A347" s="10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</row>
    <row r="348" spans="1:23" s="2" customFormat="1">
      <c r="A348" s="10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</row>
    <row r="349" spans="1:23" s="2" customFormat="1">
      <c r="A349" s="10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</row>
    <row r="350" spans="1:23" s="2" customFormat="1">
      <c r="A350" s="10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</row>
    <row r="351" spans="1:23" s="2" customFormat="1">
      <c r="A351" s="10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</row>
    <row r="352" spans="1:23" s="2" customFormat="1">
      <c r="A352" s="10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</row>
    <row r="353" spans="1:23" s="2" customFormat="1">
      <c r="A353" s="10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</row>
    <row r="354" spans="1:23" s="2" customFormat="1">
      <c r="A354" s="10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</row>
    <row r="355" spans="1:23" s="2" customFormat="1">
      <c r="A355" s="10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</row>
    <row r="356" spans="1:23" s="2" customFormat="1">
      <c r="A356" s="10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</row>
    <row r="357" spans="1:23" s="2" customFormat="1">
      <c r="A357" s="10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</row>
    <row r="358" spans="1:23" s="2" customFormat="1">
      <c r="A358" s="10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</row>
    <row r="359" spans="1:23" s="2" customFormat="1">
      <c r="A359" s="10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</row>
    <row r="360" spans="1:23" s="2" customFormat="1">
      <c r="A360" s="10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</row>
    <row r="361" spans="1:23" s="2" customFormat="1">
      <c r="A361" s="10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</row>
    <row r="362" spans="1:23" s="2" customFormat="1">
      <c r="A362" s="10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</row>
    <row r="363" spans="1:23" s="2" customFormat="1">
      <c r="A363" s="10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</row>
    <row r="364" spans="1:23" s="2" customFormat="1">
      <c r="A364" s="10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</row>
    <row r="365" spans="1:23" s="2" customFormat="1">
      <c r="A365" s="10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</row>
    <row r="366" spans="1:23" s="2" customFormat="1">
      <c r="A366" s="10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</row>
    <row r="367" spans="1:23" s="2" customFormat="1">
      <c r="A367" s="10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</row>
    <row r="368" spans="1:23" s="2" customFormat="1">
      <c r="A368" s="10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</row>
    <row r="369" spans="1:23" s="2" customFormat="1">
      <c r="A369" s="10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</row>
    <row r="370" spans="1:23" s="2" customFormat="1">
      <c r="A370" s="10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</row>
    <row r="371" spans="1:23" s="2" customFormat="1">
      <c r="A371" s="10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</row>
    <row r="372" spans="1:23" s="2" customFormat="1">
      <c r="A372" s="10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</row>
    <row r="373" spans="1:23" s="2" customFormat="1">
      <c r="A373" s="10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</row>
  </sheetData>
  <mergeCells count="33">
    <mergeCell ref="A131:D131"/>
    <mergeCell ref="S162:AB162"/>
    <mergeCell ref="S163:AB163"/>
    <mergeCell ref="A31:G31"/>
    <mergeCell ref="A32:D32"/>
    <mergeCell ref="A103:D103"/>
    <mergeCell ref="A111:D111"/>
    <mergeCell ref="A120:D120"/>
    <mergeCell ref="A55:G55"/>
    <mergeCell ref="A77:G77"/>
    <mergeCell ref="A88:G88"/>
    <mergeCell ref="A99:G99"/>
    <mergeCell ref="A26:G26"/>
    <mergeCell ref="A28:A29"/>
    <mergeCell ref="B28:B29"/>
    <mergeCell ref="C28:C29"/>
    <mergeCell ref="D28:G28"/>
    <mergeCell ref="B21:E21"/>
    <mergeCell ref="A23:G23"/>
    <mergeCell ref="A24:G24"/>
    <mergeCell ref="A25:G25"/>
    <mergeCell ref="B14:E14"/>
    <mergeCell ref="B15:E15"/>
    <mergeCell ref="B16:E16"/>
    <mergeCell ref="B17:E17"/>
    <mergeCell ref="B18:E18"/>
    <mergeCell ref="B20:E20"/>
    <mergeCell ref="B13:E13"/>
    <mergeCell ref="E3:G3"/>
    <mergeCell ref="B9:E9"/>
    <mergeCell ref="B10:E10"/>
    <mergeCell ref="B11:E11"/>
    <mergeCell ref="B12:E12"/>
  </mergeCells>
  <pageMargins left="0.43307086614173229" right="0.23622047244094491" top="0.74803149606299213" bottom="0.55118110236220474" header="0.31496062992125984" footer="0"/>
  <pageSetup paperSize="9"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факт </vt:lpstr>
      <vt:lpstr>'факт '!Заголовки_для_печати</vt:lpstr>
      <vt:lpstr>'факт 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KRPS</dc:creator>
  <cp:lastModifiedBy>asus</cp:lastModifiedBy>
  <cp:lastPrinted>2021-12-08T06:41:34Z</cp:lastPrinted>
  <dcterms:created xsi:type="dcterms:W3CDTF">2021-11-10T10:10:40Z</dcterms:created>
  <dcterms:modified xsi:type="dcterms:W3CDTF">2021-12-08T06:41:44Z</dcterms:modified>
</cp:coreProperties>
</file>