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<sst xmlns="http://schemas.openxmlformats.org/spreadsheetml/2006/main" count="137" uniqueCount="120">
  <si>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</si>
  <si>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</si>
  <si>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</si>
  <si>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</si>
  <si>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</si>
  <si>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</si>
  <si>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</si>
  <si>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</si>
  <si>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</si>
  <si>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</si>
  <si>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</si>
  <si>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</si>
  <si>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</si>
  <si>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</si>
  <si>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</si>
  <si>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</si>
  <si>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</si>
  <si>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</si>
  <si>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</si>
  <si>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</si>
  <si>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</si>
  <si>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</si>
  <si>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</si>
  <si>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</si>
  <si>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розвитку земельних відносин та охорони земель Музиківської сільської ради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</si>
  <si>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</si>
  <si>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</si>
  <si>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</si>
  <si>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</si>
  <si>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</si>
  <si>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</si>
  <si>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</si>
  <si>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</si>
  <si>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</si>
  <si>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</si>
  <si>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</si>
  <si>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</si>
  <si>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</si>
  <si>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</si>
  <si>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</si>
  <si>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</si>
  <si>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</si>
  <si>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</si>
  <si>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</si>
  <si>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</si>
  <si>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</si>
  <si>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</si>
  <si>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</si>
  <si>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</si>
  <si>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</si>
  <si>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</si>
  <si>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</si>
  <si>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</si>
  <si>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</si>
  <si>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</si>
  <si>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</si>
  <si>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</si>
  <si>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</si>
  <si>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</si>
  <si>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</si>
  <si>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</si>
  <si>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</si>
  <si>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</si>
  <si>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</si>
  <si>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</si>
  <si>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</si>
  <si>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</si>
  <si>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</si>
  <si>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</si>
  <si>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</si>
  <si>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</si>
  <si>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</si>
  <si>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</si>
  <si>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</si>
  <si>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</si>
  <si>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</si>
  <si>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</si>
  <si>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</si>
  <si>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</si>
  <si>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</si>
  <si>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</si>
  <si>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</si>
  <si>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</si>
  <si>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</si>
  <si>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</si>
  <si>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</si>
  <si>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</si>
  <si>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</si>
  <si>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</si>
  <si>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</si>
  <si>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</si>
  <si>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</si>
  <si>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</si>
  <si>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</si>
  <si>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</si>
  <si>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</si>
  <si>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</si>
  <si>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</si>
  <si>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</si>
  <si>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</si>
  <si>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</si>
  <si>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</si>
  <si>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</si>
  <si>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</si>
  <si>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</si>
  <si>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</si>
  <si>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</si>
  <si>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</si>
  <si>
    <t>0113050</t>
  </si>
  <si>
    <t>Пільгове медичне обслуговування осіб, які постраждали внаслідок Чорнобильської катастрофи</t>
  </si>
  <si>
    <t>0111010</t>
  </si>
  <si>
    <t>0910</t>
  </si>
  <si>
    <t>Надання дошкільної освіти</t>
  </si>
  <si>
    <t>Програма «Забезпечення медикаментами громадян, постраждалих  внаслідок Чорнобильської катастрофи по Музиківській ОТГ на 2020 рік»</t>
  </si>
  <si>
    <t>0115041</t>
  </si>
  <si>
    <t>Утримання та фінансова підтримка спортивних споруд</t>
  </si>
  <si>
    <t>Апарат Музиківської сільської ради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</si>
  <si>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</si>
  <si>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2020 рік (Товариство Червоного Хреста)</t>
  </si>
  <si>
    <t>до рішення від 19.11.2020 р. №16  Музиківської сільської ради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</si>
</sst>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49" fontId="26" fillId="28" borderId="1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/>
      <protection/>
    </xf>
    <xf numFmtId="0" fontId="28" fillId="0" borderId="0" xfId="105" applyFont="1">
      <alignment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85" zoomScaleNormal="85" zoomScalePageLayoutView="0" workbookViewId="0" topLeftCell="B1">
      <selection activeCell="E3" sqref="E3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7.25" customHeight="1">
      <c r="B1" s="13"/>
      <c r="J1" s="48" t="s">
        <v>3</v>
      </c>
      <c r="K1" s="1"/>
    </row>
    <row r="2" spans="10:12" ht="28.5" customHeight="1">
      <c r="J2" s="55" t="s">
        <v>119</v>
      </c>
      <c r="K2" s="55"/>
      <c r="L2" s="55"/>
    </row>
    <row r="3" spans="10:12" ht="53.25" customHeight="1">
      <c r="J3" s="55" t="s">
        <v>117</v>
      </c>
      <c r="K3" s="55"/>
      <c r="L3" s="55"/>
    </row>
    <row r="4" spans="3:11" ht="12.75">
      <c r="C4" s="32">
        <v>21510000000</v>
      </c>
      <c r="K4" s="1"/>
    </row>
    <row r="5" spans="3:13" ht="15">
      <c r="C5" s="33" t="s">
        <v>90</v>
      </c>
      <c r="I5" s="3"/>
      <c r="J5" s="3"/>
      <c r="K5" s="3"/>
      <c r="L5" s="3"/>
      <c r="M5" s="3"/>
    </row>
    <row r="6" spans="2:11" ht="29.25" customHeight="1">
      <c r="B6" s="56" t="s">
        <v>94</v>
      </c>
      <c r="C6" s="56"/>
      <c r="D6" s="56"/>
      <c r="E6" s="56"/>
      <c r="F6" s="56"/>
      <c r="G6" s="56"/>
      <c r="H6" s="56"/>
      <c r="I6" s="56"/>
      <c r="J6" s="56"/>
      <c r="K6" s="56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51" t="s">
        <v>21</v>
      </c>
      <c r="C8" s="51" t="s">
        <v>96</v>
      </c>
      <c r="D8" s="51" t="s">
        <v>97</v>
      </c>
      <c r="E8" s="51" t="s">
        <v>95</v>
      </c>
      <c r="F8" s="49" t="s">
        <v>5</v>
      </c>
      <c r="G8" s="49" t="s">
        <v>98</v>
      </c>
      <c r="H8" s="49" t="s">
        <v>99</v>
      </c>
      <c r="I8" s="51" t="s">
        <v>6</v>
      </c>
      <c r="J8" s="53" t="s">
        <v>7</v>
      </c>
      <c r="K8" s="54"/>
    </row>
    <row r="9" spans="1:11" s="12" customFormat="1" ht="18" customHeight="1">
      <c r="A9" s="9"/>
      <c r="B9" s="52"/>
      <c r="C9" s="52"/>
      <c r="D9" s="52"/>
      <c r="E9" s="52"/>
      <c r="F9" s="50"/>
      <c r="G9" s="50"/>
      <c r="H9" s="50"/>
      <c r="I9" s="52"/>
      <c r="J9" s="11" t="s">
        <v>99</v>
      </c>
      <c r="K9" s="11" t="s">
        <v>100</v>
      </c>
    </row>
    <row r="10" spans="1:11" s="12" customFormat="1" ht="18" customHeight="1">
      <c r="A10" s="9"/>
      <c r="B10" s="16" t="s">
        <v>101</v>
      </c>
      <c r="C10" s="16" t="s">
        <v>102</v>
      </c>
      <c r="D10" s="16" t="s">
        <v>103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89</v>
      </c>
      <c r="C11" s="16"/>
      <c r="D11" s="16"/>
      <c r="E11" s="15" t="s">
        <v>116</v>
      </c>
      <c r="F11" s="10"/>
      <c r="G11" s="10"/>
      <c r="H11" s="45">
        <f>H38</f>
        <v>32991150.83</v>
      </c>
      <c r="I11" s="37">
        <f>I38</f>
        <v>29036926.83</v>
      </c>
      <c r="J11" s="37">
        <f>J38</f>
        <v>3954224</v>
      </c>
      <c r="K11" s="37">
        <f>K38</f>
        <v>2965948</v>
      </c>
    </row>
    <row r="12" spans="1:11" s="12" customFormat="1" ht="51">
      <c r="A12" s="9"/>
      <c r="B12" s="18" t="s">
        <v>27</v>
      </c>
      <c r="C12" s="18" t="s">
        <v>68</v>
      </c>
      <c r="D12" s="18" t="s">
        <v>26</v>
      </c>
      <c r="E12" s="26" t="s">
        <v>25</v>
      </c>
      <c r="F12" s="28" t="s">
        <v>23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22</v>
      </c>
      <c r="G13" s="28"/>
      <c r="H13" s="42">
        <f>I13+J13</f>
        <v>130120</v>
      </c>
      <c r="I13" s="38">
        <v>130120</v>
      </c>
      <c r="J13" s="38">
        <f>K13</f>
        <v>0</v>
      </c>
      <c r="K13" s="37">
        <v>0</v>
      </c>
    </row>
    <row r="14" spans="2:11" ht="51">
      <c r="B14" s="18" t="s">
        <v>108</v>
      </c>
      <c r="C14" s="17">
        <v>3050</v>
      </c>
      <c r="D14" s="18" t="s">
        <v>9</v>
      </c>
      <c r="E14" s="19" t="s">
        <v>109</v>
      </c>
      <c r="F14" s="28" t="s">
        <v>113</v>
      </c>
      <c r="G14" s="28"/>
      <c r="H14" s="42">
        <f>I14+J14</f>
        <v>6000</v>
      </c>
      <c r="I14" s="38">
        <v>6000</v>
      </c>
      <c r="J14" s="38">
        <f aca="true" t="shared" si="0" ref="J14:J37">K14</f>
        <v>0</v>
      </c>
      <c r="K14" s="37">
        <v>0</v>
      </c>
    </row>
    <row r="15" spans="2:11" ht="27.75" customHeight="1">
      <c r="B15" s="18" t="s">
        <v>11</v>
      </c>
      <c r="C15" s="17">
        <v>3242</v>
      </c>
      <c r="D15" s="19">
        <v>1090</v>
      </c>
      <c r="E15" s="26" t="s">
        <v>12</v>
      </c>
      <c r="F15" s="28" t="s">
        <v>54</v>
      </c>
      <c r="G15" s="28"/>
      <c r="H15" s="44">
        <f aca="true" t="shared" si="1" ref="H15:H37">I15+J15</f>
        <v>308380</v>
      </c>
      <c r="I15" s="38">
        <f>335000-26620</f>
        <v>308380</v>
      </c>
      <c r="J15" s="38">
        <f t="shared" si="0"/>
        <v>0</v>
      </c>
      <c r="K15" s="37">
        <v>0</v>
      </c>
    </row>
    <row r="16" spans="2:11" ht="76.5">
      <c r="B16" s="21" t="s">
        <v>11</v>
      </c>
      <c r="C16" s="22">
        <v>3242</v>
      </c>
      <c r="D16" s="23">
        <v>1090</v>
      </c>
      <c r="E16" s="27" t="s">
        <v>12</v>
      </c>
      <c r="F16" s="24" t="s">
        <v>118</v>
      </c>
      <c r="G16" s="24"/>
      <c r="H16" s="44">
        <f>I16</f>
        <v>85600</v>
      </c>
      <c r="I16" s="39">
        <v>85600</v>
      </c>
      <c r="J16" s="38">
        <f t="shared" si="0"/>
        <v>0</v>
      </c>
      <c r="K16" s="40">
        <v>0</v>
      </c>
    </row>
    <row r="17" spans="2:11" ht="38.25" hidden="1">
      <c r="B17" s="18" t="s">
        <v>15</v>
      </c>
      <c r="C17" s="17" t="s">
        <v>55</v>
      </c>
      <c r="D17" s="18" t="s">
        <v>16</v>
      </c>
      <c r="E17" s="26" t="s">
        <v>17</v>
      </c>
      <c r="F17" s="28" t="s">
        <v>24</v>
      </c>
      <c r="G17" s="28"/>
      <c r="H17" s="44">
        <v>0</v>
      </c>
      <c r="I17" s="38">
        <v>0</v>
      </c>
      <c r="J17" s="38">
        <f t="shared" si="0"/>
        <v>0</v>
      </c>
      <c r="K17" s="37"/>
    </row>
    <row r="18" spans="2:11" ht="33.75" customHeight="1">
      <c r="B18" s="18" t="s">
        <v>18</v>
      </c>
      <c r="C18" s="17">
        <v>8831</v>
      </c>
      <c r="D18" s="18" t="s">
        <v>19</v>
      </c>
      <c r="E18" s="26" t="s">
        <v>104</v>
      </c>
      <c r="F18" s="28" t="s">
        <v>69</v>
      </c>
      <c r="G18" s="28"/>
      <c r="H18" s="44">
        <f t="shared" si="1"/>
        <v>230000</v>
      </c>
      <c r="I18" s="38">
        <v>150000</v>
      </c>
      <c r="J18" s="38">
        <f>50000+30000</f>
        <v>80000</v>
      </c>
      <c r="K18" s="37">
        <v>0</v>
      </c>
    </row>
    <row r="19" spans="2:11" ht="25.5">
      <c r="B19" s="18" t="s">
        <v>29</v>
      </c>
      <c r="C19" s="17" t="s">
        <v>30</v>
      </c>
      <c r="D19" s="18" t="s">
        <v>31</v>
      </c>
      <c r="E19" s="26" t="s">
        <v>32</v>
      </c>
      <c r="F19" s="28" t="s">
        <v>28</v>
      </c>
      <c r="G19" s="28"/>
      <c r="H19" s="44">
        <f>I19</f>
        <v>5000</v>
      </c>
      <c r="I19" s="38">
        <v>5000</v>
      </c>
      <c r="J19" s="38">
        <f t="shared" si="0"/>
        <v>0</v>
      </c>
      <c r="K19" s="37">
        <v>0</v>
      </c>
    </row>
    <row r="20" spans="2:11" ht="38.25">
      <c r="B20" s="18" t="s">
        <v>56</v>
      </c>
      <c r="C20" s="17" t="s">
        <v>57</v>
      </c>
      <c r="D20" s="18" t="s">
        <v>41</v>
      </c>
      <c r="E20" s="26" t="s">
        <v>58</v>
      </c>
      <c r="F20" s="28" t="s">
        <v>33</v>
      </c>
      <c r="G20" s="28"/>
      <c r="H20" s="44">
        <f t="shared" si="1"/>
        <v>150000</v>
      </c>
      <c r="I20" s="38">
        <v>150000</v>
      </c>
      <c r="J20" s="38">
        <v>0</v>
      </c>
      <c r="K20" s="37">
        <v>0</v>
      </c>
    </row>
    <row r="21" spans="2:11" ht="38.25">
      <c r="B21" s="18" t="s">
        <v>114</v>
      </c>
      <c r="C21" s="17">
        <v>5041</v>
      </c>
      <c r="D21" s="18" t="s">
        <v>13</v>
      </c>
      <c r="E21" s="26" t="s">
        <v>115</v>
      </c>
      <c r="F21" s="28" t="s">
        <v>34</v>
      </c>
      <c r="G21" s="28"/>
      <c r="H21" s="44">
        <f>I21+J21</f>
        <v>8008</v>
      </c>
      <c r="I21" s="38">
        <v>8008</v>
      </c>
      <c r="J21" s="38">
        <f>K21</f>
        <v>0</v>
      </c>
      <c r="K21" s="37">
        <v>0</v>
      </c>
    </row>
    <row r="22" spans="2:11" ht="51">
      <c r="B22" s="18" t="s">
        <v>35</v>
      </c>
      <c r="C22" s="17" t="s">
        <v>36</v>
      </c>
      <c r="D22" s="18" t="s">
        <v>13</v>
      </c>
      <c r="E22" s="26" t="s">
        <v>37</v>
      </c>
      <c r="F22" s="28" t="s">
        <v>34</v>
      </c>
      <c r="G22" s="28"/>
      <c r="H22" s="44">
        <f>I22+J22</f>
        <v>32767</v>
      </c>
      <c r="I22" s="38">
        <v>32767</v>
      </c>
      <c r="J22" s="38">
        <f t="shared" si="0"/>
        <v>0</v>
      </c>
      <c r="K22" s="37">
        <v>0</v>
      </c>
    </row>
    <row r="23" spans="2:11" ht="38.25" hidden="1">
      <c r="B23" s="18" t="s">
        <v>39</v>
      </c>
      <c r="C23" s="17" t="s">
        <v>40</v>
      </c>
      <c r="D23" s="18" t="s">
        <v>41</v>
      </c>
      <c r="E23" s="26" t="s">
        <v>42</v>
      </c>
      <c r="F23" s="28" t="s">
        <v>38</v>
      </c>
      <c r="G23" s="28"/>
      <c r="H23" s="44">
        <f t="shared" si="1"/>
        <v>0</v>
      </c>
      <c r="I23" s="38">
        <v>0</v>
      </c>
      <c r="J23" s="38">
        <f t="shared" si="0"/>
        <v>0</v>
      </c>
      <c r="K23" s="37">
        <v>0</v>
      </c>
    </row>
    <row r="24" spans="2:11" ht="25.5" hidden="1">
      <c r="B24" s="18" t="s">
        <v>39</v>
      </c>
      <c r="C24" s="17">
        <v>2152</v>
      </c>
      <c r="D24" s="18" t="s">
        <v>41</v>
      </c>
      <c r="E24" s="26" t="s">
        <v>70</v>
      </c>
      <c r="F24" s="28" t="s">
        <v>74</v>
      </c>
      <c r="G24" s="28"/>
      <c r="H24" s="44">
        <f t="shared" si="1"/>
        <v>0</v>
      </c>
      <c r="I24" s="38">
        <v>0</v>
      </c>
      <c r="J24" s="38">
        <f t="shared" si="0"/>
        <v>0</v>
      </c>
      <c r="K24" s="37">
        <v>0</v>
      </c>
    </row>
    <row r="25" spans="2:11" ht="51" hidden="1">
      <c r="B25" s="18" t="s">
        <v>43</v>
      </c>
      <c r="C25" s="17" t="s">
        <v>44</v>
      </c>
      <c r="D25" s="18" t="s">
        <v>31</v>
      </c>
      <c r="E25" s="26" t="s">
        <v>45</v>
      </c>
      <c r="F25" s="28" t="s">
        <v>71</v>
      </c>
      <c r="G25" s="28"/>
      <c r="H25" s="44">
        <f t="shared" si="1"/>
        <v>0</v>
      </c>
      <c r="I25" s="38">
        <v>0</v>
      </c>
      <c r="J25" s="38">
        <f t="shared" si="0"/>
        <v>0</v>
      </c>
      <c r="K25" s="37">
        <v>0</v>
      </c>
    </row>
    <row r="26" spans="2:11" ht="25.5">
      <c r="B26" s="46" t="s">
        <v>110</v>
      </c>
      <c r="C26" s="17">
        <v>1010</v>
      </c>
      <c r="D26" s="18" t="s">
        <v>111</v>
      </c>
      <c r="E26" s="26" t="s">
        <v>112</v>
      </c>
      <c r="F26" s="28" t="s">
        <v>59</v>
      </c>
      <c r="G26" s="28"/>
      <c r="H26" s="44">
        <f>I26+J26</f>
        <v>4999757.83</v>
      </c>
      <c r="I26" s="38">
        <v>4539285.83</v>
      </c>
      <c r="J26" s="38">
        <v>460472</v>
      </c>
      <c r="K26" s="37">
        <v>8472</v>
      </c>
    </row>
    <row r="27" spans="2:11" ht="63.75">
      <c r="B27" s="46" t="s">
        <v>46</v>
      </c>
      <c r="C27" s="17" t="s">
        <v>47</v>
      </c>
      <c r="D27" s="18" t="s">
        <v>48</v>
      </c>
      <c r="E27" s="26" t="s">
        <v>49</v>
      </c>
      <c r="F27" s="28" t="s">
        <v>59</v>
      </c>
      <c r="G27" s="28"/>
      <c r="H27" s="44">
        <f>I27+J27</f>
        <v>21204922.5</v>
      </c>
      <c r="I27" s="38">
        <v>20009086.5</v>
      </c>
      <c r="J27" s="38">
        <v>1195836</v>
      </c>
      <c r="K27" s="37">
        <v>846180</v>
      </c>
    </row>
    <row r="28" spans="2:11" ht="27.75" customHeight="1">
      <c r="B28" s="18" t="s">
        <v>79</v>
      </c>
      <c r="C28" s="17">
        <v>2144</v>
      </c>
      <c r="D28" s="18" t="s">
        <v>41</v>
      </c>
      <c r="E28" s="26" t="s">
        <v>80</v>
      </c>
      <c r="F28" s="28" t="s">
        <v>81</v>
      </c>
      <c r="G28" s="28"/>
      <c r="H28" s="44">
        <f t="shared" si="1"/>
        <v>214980</v>
      </c>
      <c r="I28" s="38">
        <v>214980</v>
      </c>
      <c r="J28" s="38">
        <f t="shared" si="0"/>
        <v>0</v>
      </c>
      <c r="K28" s="41">
        <v>0</v>
      </c>
    </row>
    <row r="29" spans="2:11" ht="25.5">
      <c r="B29" s="18" t="s">
        <v>60</v>
      </c>
      <c r="C29" s="17" t="s">
        <v>61</v>
      </c>
      <c r="D29" s="18" t="s">
        <v>62</v>
      </c>
      <c r="E29" s="26" t="s">
        <v>63</v>
      </c>
      <c r="F29" s="28" t="s">
        <v>50</v>
      </c>
      <c r="G29" s="28"/>
      <c r="H29" s="44">
        <f t="shared" si="1"/>
        <v>216114</v>
      </c>
      <c r="I29" s="38">
        <v>216114</v>
      </c>
      <c r="J29" s="38">
        <f t="shared" si="0"/>
        <v>0</v>
      </c>
      <c r="K29" s="37">
        <v>0</v>
      </c>
    </row>
    <row r="30" spans="2:11" ht="25.5">
      <c r="B30" s="18" t="s">
        <v>64</v>
      </c>
      <c r="C30" s="17" t="s">
        <v>65</v>
      </c>
      <c r="D30" s="18" t="s">
        <v>66</v>
      </c>
      <c r="E30" s="26" t="s">
        <v>67</v>
      </c>
      <c r="F30" s="28" t="s">
        <v>50</v>
      </c>
      <c r="G30" s="28"/>
      <c r="H30" s="44">
        <f t="shared" si="1"/>
        <v>603496</v>
      </c>
      <c r="I30" s="38">
        <v>603496</v>
      </c>
      <c r="J30" s="38">
        <f t="shared" si="0"/>
        <v>0</v>
      </c>
      <c r="K30" s="37">
        <v>0</v>
      </c>
    </row>
    <row r="31" spans="2:11" ht="67.5" customHeight="1">
      <c r="B31" s="18" t="s">
        <v>82</v>
      </c>
      <c r="C31" s="17">
        <v>2146</v>
      </c>
      <c r="D31" s="18" t="s">
        <v>41</v>
      </c>
      <c r="E31" s="26" t="s">
        <v>83</v>
      </c>
      <c r="F31" s="28" t="s">
        <v>84</v>
      </c>
      <c r="G31" s="28"/>
      <c r="H31" s="42">
        <f t="shared" si="1"/>
        <v>33718</v>
      </c>
      <c r="I31" s="38">
        <v>33718</v>
      </c>
      <c r="J31" s="38">
        <f t="shared" si="0"/>
        <v>0</v>
      </c>
      <c r="K31" s="37">
        <v>0</v>
      </c>
    </row>
    <row r="32" spans="2:11" ht="25.5">
      <c r="B32" s="46" t="s">
        <v>14</v>
      </c>
      <c r="C32" s="17" t="s">
        <v>51</v>
      </c>
      <c r="D32" s="18" t="s">
        <v>1</v>
      </c>
      <c r="E32" s="26" t="s">
        <v>52</v>
      </c>
      <c r="F32" s="28" t="s">
        <v>72</v>
      </c>
      <c r="G32" s="28"/>
      <c r="H32" s="44">
        <f t="shared" si="1"/>
        <v>549996</v>
      </c>
      <c r="I32" s="38">
        <v>443376</v>
      </c>
      <c r="J32" s="38">
        <v>106620</v>
      </c>
      <c r="K32" s="37">
        <v>0</v>
      </c>
    </row>
    <row r="33" spans="2:11" ht="25.5">
      <c r="B33" s="46" t="s">
        <v>0</v>
      </c>
      <c r="C33" s="17" t="s">
        <v>53</v>
      </c>
      <c r="D33" s="18" t="s">
        <v>1</v>
      </c>
      <c r="E33" s="26" t="s">
        <v>2</v>
      </c>
      <c r="F33" s="28" t="s">
        <v>73</v>
      </c>
      <c r="G33" s="28"/>
      <c r="H33" s="44">
        <f t="shared" si="1"/>
        <v>2427073</v>
      </c>
      <c r="I33" s="38">
        <v>1321659</v>
      </c>
      <c r="J33" s="38">
        <v>1105414</v>
      </c>
      <c r="K33" s="37">
        <v>1105414</v>
      </c>
    </row>
    <row r="34" spans="2:11" ht="25.5">
      <c r="B34" s="18" t="s">
        <v>75</v>
      </c>
      <c r="C34" s="17">
        <v>8220</v>
      </c>
      <c r="D34" s="18" t="s">
        <v>76</v>
      </c>
      <c r="E34" s="26" t="s">
        <v>77</v>
      </c>
      <c r="F34" s="28" t="s">
        <v>78</v>
      </c>
      <c r="G34" s="28"/>
      <c r="H34" s="44">
        <f t="shared" si="1"/>
        <v>23000</v>
      </c>
      <c r="I34" s="38">
        <v>23000</v>
      </c>
      <c r="J34" s="38">
        <f t="shared" si="0"/>
        <v>0</v>
      </c>
      <c r="K34" s="37">
        <v>0</v>
      </c>
    </row>
    <row r="35" spans="2:11" ht="38.25">
      <c r="B35" s="46" t="s">
        <v>85</v>
      </c>
      <c r="C35" s="17">
        <v>2111</v>
      </c>
      <c r="D35" s="18" t="s">
        <v>86</v>
      </c>
      <c r="E35" s="26" t="s">
        <v>87</v>
      </c>
      <c r="F35" s="28" t="s">
        <v>88</v>
      </c>
      <c r="G35" s="28"/>
      <c r="H35" s="44">
        <f t="shared" si="1"/>
        <v>1720000</v>
      </c>
      <c r="I35" s="38">
        <v>714118</v>
      </c>
      <c r="J35" s="38">
        <f>K35</f>
        <v>1005882</v>
      </c>
      <c r="K35" s="37">
        <v>1005882</v>
      </c>
    </row>
    <row r="36" spans="2:11" ht="17.25" customHeight="1">
      <c r="B36" s="18" t="s">
        <v>92</v>
      </c>
      <c r="C36" s="17">
        <v>9770</v>
      </c>
      <c r="D36" s="18" t="s">
        <v>68</v>
      </c>
      <c r="E36" s="26" t="s">
        <v>93</v>
      </c>
      <c r="F36" s="28" t="s">
        <v>91</v>
      </c>
      <c r="G36" s="28"/>
      <c r="H36" s="44">
        <f>I36+J36</f>
        <v>38218.5</v>
      </c>
      <c r="I36" s="38">
        <f>15418.5+22800</f>
        <v>38218.5</v>
      </c>
      <c r="J36" s="38">
        <f>K36</f>
        <v>0</v>
      </c>
      <c r="K36" s="37">
        <v>0</v>
      </c>
    </row>
    <row r="37" spans="2:11" ht="38.25" hidden="1">
      <c r="B37" s="18" t="s">
        <v>106</v>
      </c>
      <c r="C37" s="17">
        <v>7140</v>
      </c>
      <c r="D37" s="18" t="s">
        <v>16</v>
      </c>
      <c r="E37" s="26" t="s">
        <v>107</v>
      </c>
      <c r="F37" s="28" t="s">
        <v>105</v>
      </c>
      <c r="G37" s="28"/>
      <c r="H37" s="44">
        <f t="shared" si="1"/>
        <v>0</v>
      </c>
      <c r="I37" s="38">
        <v>0</v>
      </c>
      <c r="J37" s="38">
        <f t="shared" si="0"/>
        <v>0</v>
      </c>
      <c r="K37" s="37">
        <v>0</v>
      </c>
    </row>
    <row r="38" spans="2:11" ht="33.75" customHeight="1">
      <c r="B38" s="19"/>
      <c r="C38" s="19"/>
      <c r="D38" s="20"/>
      <c r="E38" s="25"/>
      <c r="F38" s="31" t="s">
        <v>20</v>
      </c>
      <c r="G38" s="31"/>
      <c r="H38" s="43">
        <f>SUM(H12:H37)</f>
        <v>32991150.83</v>
      </c>
      <c r="I38" s="43">
        <f>SUM(I12:I37)</f>
        <v>29036926.83</v>
      </c>
      <c r="J38" s="43">
        <f>SUM(J12:J37)</f>
        <v>3954224</v>
      </c>
      <c r="K38" s="43">
        <f>SUM(K12:K37)</f>
        <v>2965948</v>
      </c>
    </row>
    <row r="39" spans="9:11" ht="12.75">
      <c r="I39" s="14"/>
      <c r="J39" s="14"/>
      <c r="K39" s="14"/>
    </row>
    <row r="41" ht="12.75">
      <c r="K41" s="47"/>
    </row>
    <row r="42" spans="4:10" ht="15.75">
      <c r="D42" s="29"/>
      <c r="E42" s="30"/>
      <c r="F42" s="30"/>
      <c r="G42" s="30"/>
      <c r="H42" s="30"/>
      <c r="I42" s="30"/>
      <c r="J42" s="30"/>
    </row>
  </sheetData>
  <sheetProtection/>
  <mergeCells count="12">
    <mergeCell ref="E8:E9"/>
    <mergeCell ref="F8:F9"/>
    <mergeCell ref="G8:G9"/>
    <mergeCell ref="H8:H9"/>
    <mergeCell ref="I8:I9"/>
    <mergeCell ref="J8:K8"/>
    <mergeCell ref="J2:L2"/>
    <mergeCell ref="J3:L3"/>
    <mergeCell ref="B6:K6"/>
    <mergeCell ref="B8:B9"/>
    <mergeCell ref="C8:C9"/>
    <mergeCell ref="D8:D9"/>
  </mergeCells>
  <printOptions/>
  <pageMargins left="0.11811023622047245" right="0" top="0" bottom="0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2020-10-27T13:50:46Z</cp:lastPrinted>
  <dcterms:created xsi:type="dcterms:W3CDTF">2018-12-20T08:53:40Z</dcterms:created>
  <dcterms:modified xsi:type="dcterms:W3CDTF">2020-11-24T07:49:52Z</dcterms:modified>
  <cp:category/>
  <cp:version/>
  <cp:contentType/>
  <cp:contentStatus/>
</cp:coreProperties>
</file>