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ФІН ВІДДІЛ\Рішення сесій\Розпорядження ВА\10_1_2025\ПРОЕКТ\"/>
    </mc:Choice>
  </mc:AlternateContent>
  <xr:revisionPtr revIDLastSave="0" documentId="13_ncr:1_{FD134978-4149-42D6-8E8D-9EAB18D246CB}" xr6:coauthVersionLast="47" xr6:coauthVersionMax="47" xr10:uidLastSave="{00000000-0000-0000-0000-000000000000}"/>
  <bookViews>
    <workbookView xWindow="-120" yWindow="-120" windowWidth="29040" windowHeight="15840" xr2:uid="{E18E0C2D-B67C-4BFC-9476-5C70BCB90C91}"/>
  </bookViews>
  <sheets>
    <sheet name="Аркуш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0" i="1" l="1"/>
  <c r="D51" i="1"/>
  <c r="D15" i="1"/>
  <c r="D16" i="1"/>
  <c r="D20" i="1"/>
  <c r="D19" i="1" s="1"/>
  <c r="D36" i="1"/>
  <c r="D35" i="1" s="1"/>
  <c r="D52" i="1" s="1"/>
  <c r="D25" i="1"/>
  <c r="D26" i="1"/>
  <c r="D73" i="1"/>
  <c r="D30" i="1"/>
  <c r="D29" i="1" s="1"/>
  <c r="D60" i="1"/>
  <c r="D62" i="1"/>
  <c r="D58" i="1"/>
  <c r="D72" i="1" l="1"/>
  <c r="D71" i="1" s="1"/>
</calcChain>
</file>

<file path=xl/sharedStrings.xml><?xml version="1.0" encoding="utf-8"?>
<sst xmlns="http://schemas.openxmlformats.org/spreadsheetml/2006/main" count="114" uniqueCount="61">
  <si>
    <t>Додаток 5</t>
  </si>
  <si>
    <t>2151000000</t>
  </si>
  <si>
    <t>(код бюджету)</t>
  </si>
  <si>
    <t xml:space="preserve">      1. Показники міжбюджетних трансфертів з інших бюджетів</t>
  </si>
  <si>
    <t>(грн)</t>
  </si>
  <si>
    <t>Код Класифікації доходу бюджету/ Код бюджету</t>
  </si>
  <si>
    <t>Найменування трансферту/ Найменування бюджету – надавача міжбюджетного трансферту</t>
  </si>
  <si>
    <t>Усього</t>
  </si>
  <si>
    <t>І. Трансферти до загального фонду бюджету</t>
  </si>
  <si>
    <t>41020100</t>
  </si>
  <si>
    <t>Базова дотація</t>
  </si>
  <si>
    <t>9900000000</t>
  </si>
  <si>
    <t>Державний бюджет</t>
  </si>
  <si>
    <t>41021400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</si>
  <si>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зв`язку з повномасштабною збройною агресією Російської Федерації</t>
  </si>
  <si>
    <t>41033900</t>
  </si>
  <si>
    <t>Освітня субвенція з державного бюджету місцевим бюджетам</t>
  </si>
  <si>
    <t>41035400</t>
  </si>
  <si>
    <t>Субвенція з державного бюджету місцевим бюджетам на надання державної підтримки особам з особливими освітніми потребами</t>
  </si>
  <si>
    <t>41036000</t>
  </si>
  <si>
    <t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</si>
  <si>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41036300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</si>
  <si>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</si>
  <si>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41040200</t>
  </si>
  <si>
    <t>Дотація з місцевого бюджету на здійснення переданих з державного бюджету видатків з утримання закладів освіти та охорони здоров`я за рахунок відповідної додаткової дотації з державного бюджету</t>
  </si>
  <si>
    <t>2110000000</t>
  </si>
  <si>
    <t>Обласний бюджет Херсонської області</t>
  </si>
  <si>
    <t>41053900</t>
  </si>
  <si>
    <t>Інші субвенції з місцевого бюджету</t>
  </si>
  <si>
    <t>Бюджет Пристоличної сільської територіальної громади</t>
  </si>
  <si>
    <t>ІІ. Трансферти до спеціального фонду бюджету</t>
  </si>
  <si>
    <t>X</t>
  </si>
  <si>
    <t xml:space="preserve">УСЬОГО за розділом І та ІІ, у тому числі: </t>
  </si>
  <si>
    <t>загальний фонд</t>
  </si>
  <si>
    <t>спеціальний фонд</t>
  </si>
  <si>
    <t xml:space="preserve">      2. Показники міжбюджетних трансфертів іншим бюджетам</t>
  </si>
  <si>
    <t>Код Програмної класифікації видатків та кредитування місцевого бюджету/ Код бюджету</t>
  </si>
  <si>
    <t xml:space="preserve">Код типової програмної класифікації видатків та кредитування місцевого бюджету </t>
  </si>
  <si>
    <t>Найменування трансферту/ Найменування бюджету – отримувача міжбюджетного трансферту</t>
  </si>
  <si>
    <t>І. Трансферти із загального фонду бюджету</t>
  </si>
  <si>
    <t>3719800</t>
  </si>
  <si>
    <t>9800</t>
  </si>
  <si>
    <t>ІІ. Трансферти із спеціального фонду бюджету</t>
  </si>
  <si>
    <t>Міжбюджетні трансферти Музиківської сільської територіальної громади  на 2025 рік</t>
  </si>
  <si>
    <r>
      <t xml:space="preserve">Субвенція з місцевого бюджету державному бюджету на виконання програм соціально-економічного розвитку регіонів. </t>
    </r>
    <r>
      <rPr>
        <sz val="10"/>
        <color theme="1"/>
        <rFont val="Calibri"/>
        <family val="2"/>
        <charset val="204"/>
        <scheme val="minor"/>
      </rPr>
      <t>На придбання обладнання, запасних частин для проведення ремонту пожежно-рятувальних, піротехнічних автомобілів та техніки, будівельних матеріалів для відновлення матеріально-технічної бази, інвентарю для забезпечення сталої роботи підрозділів АРЗ СП ГУ ДСНС України в Херсонській області.</t>
    </r>
  </si>
  <si>
    <r>
      <t xml:space="preserve">Субвенція з місцевого бюджету державному бюджету на виконання програм соціально-економічного розвитку регіонів. </t>
    </r>
    <r>
      <rPr>
        <sz val="10"/>
        <color theme="1"/>
        <rFont val="Calibri"/>
        <family val="2"/>
        <charset val="204"/>
        <scheme val="minor"/>
      </rPr>
      <t>На придбання паливо-мастильних матеріалів для належного функціонування поліцейського офіцера на території Музиківської сільської територіальної громади відділенню поліції № 1 Херсонського РУП ГУНП в Херсонській області.</t>
    </r>
  </si>
  <si>
    <r>
      <t xml:space="preserve">Субвенція з місцевого бюджету державному бюджету на виконання програм соціально-економічного розвитку регіонів. </t>
    </r>
    <r>
      <rPr>
        <sz val="10"/>
        <color theme="1"/>
        <rFont val="Calibri"/>
        <family val="2"/>
        <charset val="204"/>
        <scheme val="minor"/>
      </rPr>
      <t>Акумулювання коштів для придбання транспортного засобу 1-му ДПРЗ ГУ ДСНС України в Херсонській області.</t>
    </r>
  </si>
  <si>
    <t>Начальник сільської військової адміністрації</t>
  </si>
  <si>
    <t xml:space="preserve">                        _________________________________                           Ігор ПІДГОРОДЕЦЬКИЙ  </t>
  </si>
  <si>
    <t>Бюджет Олешківської міської територіальної громади</t>
  </si>
  <si>
    <r>
      <t xml:space="preserve">Субвенція з місцевого бюджету державному бюджету на виконання програм соціально-економічного розвитку регіонів. </t>
    </r>
    <r>
      <rPr>
        <sz val="10"/>
        <rFont val="Calibri"/>
        <family val="2"/>
        <charset val="204"/>
        <scheme val="minor"/>
      </rPr>
      <t>На закупівлю детекторів FPV дронів відділенню поліції № 1 Херсонського РУП ГУНП в Херсонській області.</t>
    </r>
  </si>
  <si>
    <r>
      <t xml:space="preserve">Субвенція з місцевого бюджету державному бюджету на виконання програм соціально-економічного розвитку регіонів. </t>
    </r>
    <r>
      <rPr>
        <sz val="10"/>
        <rFont val="Calibri"/>
        <family val="2"/>
        <charset val="204"/>
        <scheme val="minor"/>
      </rPr>
      <t>На закупівлю паливно-мастильних матеріалів відділенню поліції № 1 Херсонського РУП ГУНП в Херсонській області.</t>
    </r>
  </si>
  <si>
    <t>41059300</t>
  </si>
  <si>
    <t>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за рахунок відповідної субвенції з державного бюджету</t>
  </si>
  <si>
    <t>3719770</t>
  </si>
  <si>
    <t>9770</t>
  </si>
  <si>
    <r>
      <t xml:space="preserve">Інші субвенції з місцевого бюджету. </t>
    </r>
    <r>
      <rPr>
        <sz val="10"/>
        <color theme="1"/>
        <rFont val="Calibri"/>
        <family val="2"/>
        <charset val="204"/>
        <scheme val="minor"/>
      </rPr>
      <t>Для розробки проєктно-кошторисної документації "Реконструкція будівлі амбулаторії загальної практики сімейної медицини  (з підвальним приміщенням) по вулиці Перемоги, 20 в с. Музиківка Херсонської області".</t>
    </r>
  </si>
  <si>
    <t>Субвенція з державного бюджету місцевим бюджетам на покращення якості гарячого харчування та фінансування харчування  учнів початкових класів закладів загальної середньої освіти</t>
  </si>
  <si>
    <t>41031100</t>
  </si>
  <si>
    <t>Субвенція з державного бюджету місцевим бюджетам на забезпечення харчуванням учнів закладів загальної середньої освіти</t>
  </si>
  <si>
    <t>до проєкту розпорядження "Про внесення змін та доповнень до розпорядження від 24.12.2024 року №4 ОД "Про бюджет Музиківської сільської територіальної громади на 2025 рік"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</si>
</sst>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;\-#,##0.00;#,&quot;-&quot;"/>
    <numFmt numFmtId="165" formatCode="#,##0.00_ ;\-#,##0.00\ "/>
  </numFmts>
  <fonts count="9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u/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0" xfId="0" applyAlignment="1">
      <alignment horizontal="right"/>
    </xf>
    <xf numFmtId="0" fontId="3" fillId="0" borderId="0" xfId="0" applyFont="1" applyAlignment="1">
      <alignment horizontal="left"/>
    </xf>
    <xf numFmtId="0" fontId="0" fillId="0" borderId="1" xfId="0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0" fillId="0" borderId="6" xfId="0" applyBorder="1" applyAlignment="1">
      <alignment horizontal="center" vertical="top" wrapText="1"/>
    </xf>
    <xf numFmtId="0" fontId="1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64" fontId="1" fillId="3" borderId="3" xfId="0" applyNumberFormat="1" applyFont="1" applyFill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64" fontId="1" fillId="3" borderId="6" xfId="0" applyNumberFormat="1" applyFont="1" applyFill="1" applyBorder="1" applyAlignment="1">
      <alignment horizontal="center" vertical="center"/>
    </xf>
    <xf numFmtId="164" fontId="0" fillId="0" borderId="6" xfId="0" applyNumberFormat="1" applyBorder="1" applyAlignment="1">
      <alignment horizontal="center" vertical="center"/>
    </xf>
    <xf numFmtId="0" fontId="1" fillId="0" borderId="2" xfId="0" quotePrefix="1" applyFont="1" applyBorder="1" applyAlignment="1">
      <alignment horizontal="centerContinuous" vertical="center" wrapText="1"/>
    </xf>
    <xf numFmtId="0" fontId="1" fillId="0" borderId="6" xfId="0" applyFont="1" applyBorder="1" applyAlignment="1">
      <alignment horizontal="centerContinuous" vertical="center"/>
    </xf>
    <xf numFmtId="0" fontId="0" fillId="0" borderId="2" xfId="0" applyBorder="1" applyAlignment="1">
      <alignment horizontal="centerContinuous" vertical="center" wrapText="1"/>
    </xf>
    <xf numFmtId="0" fontId="0" fillId="0" borderId="6" xfId="0" applyBorder="1" applyAlignment="1">
      <alignment horizontal="centerContinuous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Continuous" vertical="center" wrapText="1"/>
    </xf>
    <xf numFmtId="0" fontId="0" fillId="0" borderId="5" xfId="0" applyBorder="1" applyAlignment="1">
      <alignment horizontal="centerContinuous" vertical="center"/>
    </xf>
    <xf numFmtId="164" fontId="0" fillId="0" borderId="5" xfId="0" applyNumberFormat="1" applyBorder="1" applyAlignment="1">
      <alignment horizontal="center" vertical="center"/>
    </xf>
    <xf numFmtId="164" fontId="1" fillId="4" borderId="3" xfId="0" applyNumberFormat="1" applyFont="1" applyFill="1" applyBorder="1" applyAlignment="1">
      <alignment horizontal="center"/>
    </xf>
    <xf numFmtId="164" fontId="1" fillId="4" borderId="6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Continuous" vertic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 vertical="center"/>
    </xf>
    <xf numFmtId="0" fontId="1" fillId="0" borderId="3" xfId="0" applyFont="1" applyBorder="1" applyAlignment="1">
      <alignment horizontal="centerContinuous" vertical="center"/>
    </xf>
    <xf numFmtId="0" fontId="1" fillId="0" borderId="3" xfId="0" quotePrefix="1" applyFont="1" applyBorder="1" applyAlignment="1">
      <alignment horizontal="centerContinuous" vertical="center" wrapText="1"/>
    </xf>
    <xf numFmtId="0" fontId="0" fillId="0" borderId="4" xfId="0" applyBorder="1" applyAlignment="1">
      <alignment horizontal="centerContinuous" vertical="center"/>
    </xf>
    <xf numFmtId="0" fontId="0" fillId="0" borderId="4" xfId="0" applyBorder="1" applyAlignment="1">
      <alignment horizontal="centerContinuous" vertical="center" wrapText="1"/>
    </xf>
    <xf numFmtId="164" fontId="0" fillId="0" borderId="4" xfId="0" applyNumberFormat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0" borderId="2" xfId="0" quotePrefix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0" xfId="0" applyAlignment="1">
      <alignment wrapText="1"/>
    </xf>
    <xf numFmtId="165" fontId="1" fillId="4" borderId="6" xfId="0" applyNumberFormat="1" applyFont="1" applyFill="1" applyBorder="1" applyAlignment="1">
      <alignment horizontal="center"/>
    </xf>
    <xf numFmtId="0" fontId="5" fillId="0" borderId="3" xfId="0" quotePrefix="1" applyFont="1" applyBorder="1" applyAlignment="1">
      <alignment horizontal="centerContinuous" vertical="center" wrapText="1"/>
    </xf>
    <xf numFmtId="0" fontId="7" fillId="0" borderId="0" xfId="0" applyFont="1"/>
    <xf numFmtId="0" fontId="8" fillId="0" borderId="0" xfId="0" applyFont="1"/>
    <xf numFmtId="0" fontId="1" fillId="0" borderId="0" xfId="0" applyFont="1"/>
    <xf numFmtId="0" fontId="1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8" fillId="0" borderId="0" xfId="0" applyFont="1" applyAlignment="1">
      <alignment horizontal="left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right"/>
    </xf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quotePrefix="1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2" xfId="0" applyBorder="1" applyAlignment="1">
      <alignment horizontal="center" vertical="top" wrapText="1"/>
    </xf>
    <xf numFmtId="0" fontId="0" fillId="0" borderId="6" xfId="0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6B0A21-8303-4EA0-971B-45692A0E22A5}">
  <sheetPr>
    <pageSetUpPr fitToPage="1"/>
  </sheetPr>
  <dimension ref="A1:F77"/>
  <sheetViews>
    <sheetView tabSelected="1" workbookViewId="0">
      <selection activeCell="A7" sqref="A7:D7"/>
    </sheetView>
  </sheetViews>
  <sheetFormatPr defaultRowHeight="12.75" x14ac:dyDescent="0.2"/>
  <cols>
    <col min="1" max="2" width="20.7109375" customWidth="1"/>
    <col min="3" max="3" width="100.7109375" customWidth="1"/>
    <col min="4" max="4" width="20.7109375" customWidth="1"/>
    <col min="7" max="7" width="15.42578125" customWidth="1"/>
  </cols>
  <sheetData>
    <row r="1" spans="1:6" x14ac:dyDescent="0.2">
      <c r="C1" s="43"/>
      <c r="D1" s="46" t="s">
        <v>0</v>
      </c>
      <c r="E1" s="46"/>
    </row>
    <row r="2" spans="1:6" ht="74.25" customHeight="1" x14ac:dyDescent="0.2">
      <c r="C2" s="38"/>
      <c r="D2" s="49" t="s">
        <v>60</v>
      </c>
      <c r="E2" s="49"/>
      <c r="F2" s="49"/>
    </row>
    <row r="3" spans="1:6" x14ac:dyDescent="0.2">
      <c r="C3" s="50"/>
      <c r="D3" s="51"/>
    </row>
    <row r="4" spans="1:6" x14ac:dyDescent="0.2">
      <c r="C4" s="1"/>
    </row>
    <row r="5" spans="1:6" x14ac:dyDescent="0.2">
      <c r="A5" s="52" t="s">
        <v>43</v>
      </c>
      <c r="B5" s="48"/>
      <c r="C5" s="48"/>
      <c r="D5" s="48"/>
    </row>
    <row r="6" spans="1:6" x14ac:dyDescent="0.2">
      <c r="A6" s="53" t="s">
        <v>1</v>
      </c>
      <c r="B6" s="48"/>
      <c r="C6" s="48"/>
      <c r="D6" s="48"/>
    </row>
    <row r="7" spans="1:6" x14ac:dyDescent="0.2">
      <c r="A7" s="48" t="s">
        <v>2</v>
      </c>
      <c r="B7" s="48"/>
      <c r="C7" s="48"/>
      <c r="D7" s="48"/>
    </row>
    <row r="8" spans="1:6" ht="21.95" customHeight="1" x14ac:dyDescent="0.25">
      <c r="A8" s="2" t="s">
        <v>3</v>
      </c>
    </row>
    <row r="9" spans="1:6" x14ac:dyDescent="0.2">
      <c r="D9" s="1" t="s">
        <v>4</v>
      </c>
    </row>
    <row r="10" spans="1:6" ht="38.25" x14ac:dyDescent="0.2">
      <c r="A10" s="7" t="s">
        <v>5</v>
      </c>
      <c r="B10" s="55" t="s">
        <v>6</v>
      </c>
      <c r="C10" s="56"/>
      <c r="D10" s="8" t="s">
        <v>7</v>
      </c>
    </row>
    <row r="11" spans="1:6" x14ac:dyDescent="0.2">
      <c r="A11" s="3">
        <v>1</v>
      </c>
      <c r="B11" s="57">
        <v>2</v>
      </c>
      <c r="C11" s="58"/>
      <c r="D11" s="6">
        <v>3</v>
      </c>
    </row>
    <row r="12" spans="1:6" x14ac:dyDescent="0.2">
      <c r="A12" s="59" t="s">
        <v>8</v>
      </c>
      <c r="B12" s="60"/>
      <c r="C12" s="60"/>
      <c r="D12" s="60"/>
    </row>
    <row r="13" spans="1:6" x14ac:dyDescent="0.2">
      <c r="A13" s="13" t="s">
        <v>9</v>
      </c>
      <c r="B13" s="17" t="s">
        <v>10</v>
      </c>
      <c r="C13" s="18"/>
      <c r="D13" s="15">
        <v>4532300</v>
      </c>
    </row>
    <row r="14" spans="1:6" x14ac:dyDescent="0.2">
      <c r="A14" s="14">
        <v>9900000000</v>
      </c>
      <c r="B14" s="19" t="s">
        <v>12</v>
      </c>
      <c r="C14" s="20"/>
      <c r="D14" s="16">
        <v>4532300</v>
      </c>
    </row>
    <row r="15" spans="1:6" ht="38.25" x14ac:dyDescent="0.2">
      <c r="A15" s="13" t="s">
        <v>13</v>
      </c>
      <c r="B15" s="17" t="s">
        <v>14</v>
      </c>
      <c r="C15" s="18"/>
      <c r="D15" s="15">
        <f>D16</f>
        <v>21675100</v>
      </c>
    </row>
    <row r="16" spans="1:6" x14ac:dyDescent="0.2">
      <c r="A16" s="14">
        <v>9900000000</v>
      </c>
      <c r="B16" s="19" t="s">
        <v>12</v>
      </c>
      <c r="C16" s="20"/>
      <c r="D16" s="16">
        <f>18749400+2925700</f>
        <v>21675100</v>
      </c>
    </row>
    <row r="17" spans="1:4" x14ac:dyDescent="0.2">
      <c r="A17" s="13" t="s">
        <v>58</v>
      </c>
      <c r="B17" s="17" t="s">
        <v>59</v>
      </c>
      <c r="C17" s="18"/>
      <c r="D17" s="15">
        <v>342000</v>
      </c>
    </row>
    <row r="18" spans="1:4" x14ac:dyDescent="0.2">
      <c r="A18" s="14" t="s">
        <v>11</v>
      </c>
      <c r="B18" s="19" t="s">
        <v>12</v>
      </c>
      <c r="C18" s="20"/>
      <c r="D18" s="16">
        <v>342000</v>
      </c>
    </row>
    <row r="19" spans="1:4" ht="12.75" customHeight="1" x14ac:dyDescent="0.2">
      <c r="A19" s="13" t="s">
        <v>15</v>
      </c>
      <c r="B19" s="36" t="s">
        <v>16</v>
      </c>
      <c r="C19" s="44"/>
      <c r="D19" s="15">
        <f>D20</f>
        <v>14461400</v>
      </c>
    </row>
    <row r="20" spans="1:4" x14ac:dyDescent="0.2">
      <c r="A20" s="14">
        <v>9900000000</v>
      </c>
      <c r="B20" s="37" t="s">
        <v>12</v>
      </c>
      <c r="C20" s="45"/>
      <c r="D20" s="16">
        <f>9648200+4813200</f>
        <v>14461400</v>
      </c>
    </row>
    <row r="21" spans="1:4" x14ac:dyDescent="0.2">
      <c r="A21" s="13" t="s">
        <v>17</v>
      </c>
      <c r="B21" s="17" t="s">
        <v>18</v>
      </c>
      <c r="C21" s="18"/>
      <c r="D21" s="15">
        <v>21500</v>
      </c>
    </row>
    <row r="22" spans="1:4" x14ac:dyDescent="0.2">
      <c r="A22" s="14">
        <v>9900000000</v>
      </c>
      <c r="B22" s="19" t="s">
        <v>12</v>
      </c>
      <c r="C22" s="20"/>
      <c r="D22" s="16">
        <v>21500</v>
      </c>
    </row>
    <row r="23" spans="1:4" ht="25.5" x14ac:dyDescent="0.2">
      <c r="A23" s="13" t="s">
        <v>19</v>
      </c>
      <c r="B23" s="17" t="s">
        <v>20</v>
      </c>
      <c r="C23" s="18"/>
      <c r="D23" s="15">
        <v>84500</v>
      </c>
    </row>
    <row r="24" spans="1:4" x14ac:dyDescent="0.2">
      <c r="A24" s="14">
        <v>9900000000</v>
      </c>
      <c r="B24" s="19" t="s">
        <v>12</v>
      </c>
      <c r="C24" s="20"/>
      <c r="D24" s="16">
        <v>84500</v>
      </c>
    </row>
    <row r="25" spans="1:4" x14ac:dyDescent="0.2">
      <c r="A25" s="13" t="s">
        <v>21</v>
      </c>
      <c r="B25" s="17" t="s">
        <v>22</v>
      </c>
      <c r="C25" s="18"/>
      <c r="D25" s="15">
        <f>D26</f>
        <v>1348700</v>
      </c>
    </row>
    <row r="26" spans="1:4" x14ac:dyDescent="0.2">
      <c r="A26" s="14">
        <v>9900000000</v>
      </c>
      <c r="B26" s="19" t="s">
        <v>12</v>
      </c>
      <c r="C26" s="20"/>
      <c r="D26" s="16">
        <f>619100+729600</f>
        <v>1348700</v>
      </c>
    </row>
    <row r="27" spans="1:4" ht="25.5" x14ac:dyDescent="0.2">
      <c r="A27" s="13" t="s">
        <v>23</v>
      </c>
      <c r="B27" s="17" t="s">
        <v>24</v>
      </c>
      <c r="C27" s="18"/>
      <c r="D27" s="15">
        <v>433700</v>
      </c>
    </row>
    <row r="28" spans="1:4" x14ac:dyDescent="0.2">
      <c r="A28" s="14">
        <v>2110000000</v>
      </c>
      <c r="B28" s="19" t="s">
        <v>26</v>
      </c>
      <c r="C28" s="20"/>
      <c r="D28" s="16">
        <v>433700</v>
      </c>
    </row>
    <row r="29" spans="1:4" x14ac:dyDescent="0.2">
      <c r="A29" s="13" t="s">
        <v>27</v>
      </c>
      <c r="B29" s="17" t="s">
        <v>28</v>
      </c>
      <c r="C29" s="18"/>
      <c r="D29" s="15">
        <f>D30+D31</f>
        <v>4039424</v>
      </c>
    </row>
    <row r="30" spans="1:4" x14ac:dyDescent="0.2">
      <c r="A30" s="21">
        <v>1055900000</v>
      </c>
      <c r="B30" s="22" t="s">
        <v>29</v>
      </c>
      <c r="C30" s="23"/>
      <c r="D30" s="24">
        <f>634000+2405424</f>
        <v>3039424</v>
      </c>
    </row>
    <row r="31" spans="1:4" x14ac:dyDescent="0.2">
      <c r="A31" s="21">
        <v>2154800000</v>
      </c>
      <c r="B31" s="22" t="s">
        <v>49</v>
      </c>
      <c r="C31" s="23"/>
      <c r="D31" s="24">
        <v>1000000</v>
      </c>
    </row>
    <row r="32" spans="1:4" ht="38.25" x14ac:dyDescent="0.2">
      <c r="A32" s="13" t="s">
        <v>52</v>
      </c>
      <c r="B32" s="17" t="s">
        <v>53</v>
      </c>
      <c r="C32" s="18"/>
      <c r="D32" s="15">
        <v>289149</v>
      </c>
    </row>
    <row r="33" spans="1:4" x14ac:dyDescent="0.2">
      <c r="A33" s="21" t="s">
        <v>25</v>
      </c>
      <c r="B33" s="22" t="s">
        <v>26</v>
      </c>
      <c r="C33" s="23"/>
      <c r="D33" s="24">
        <v>289149</v>
      </c>
    </row>
    <row r="34" spans="1:4" x14ac:dyDescent="0.2">
      <c r="A34" s="59" t="s">
        <v>30</v>
      </c>
      <c r="B34" s="60"/>
      <c r="C34" s="60"/>
      <c r="D34" s="60"/>
    </row>
    <row r="35" spans="1:4" ht="25.5" x14ac:dyDescent="0.2">
      <c r="A35" s="13">
        <v>41037400</v>
      </c>
      <c r="B35" s="17" t="s">
        <v>57</v>
      </c>
      <c r="C35" s="18"/>
      <c r="D35" s="15">
        <f>D36</f>
        <v>37100</v>
      </c>
    </row>
    <row r="36" spans="1:4" x14ac:dyDescent="0.2">
      <c r="A36" s="14" t="s">
        <v>11</v>
      </c>
      <c r="B36" s="19" t="s">
        <v>12</v>
      </c>
      <c r="C36" s="20"/>
      <c r="D36" s="16">
        <f>18500+18600</f>
        <v>37100</v>
      </c>
    </row>
    <row r="37" spans="1:4" x14ac:dyDescent="0.2">
      <c r="A37" s="13" t="s">
        <v>15</v>
      </c>
      <c r="B37" s="17" t="s">
        <v>16</v>
      </c>
      <c r="C37" s="18"/>
      <c r="D37" s="15">
        <v>136000</v>
      </c>
    </row>
    <row r="38" spans="1:4" x14ac:dyDescent="0.2">
      <c r="A38" s="14" t="s">
        <v>11</v>
      </c>
      <c r="B38" s="19" t="s">
        <v>12</v>
      </c>
      <c r="C38" s="20"/>
      <c r="D38" s="16">
        <v>136000</v>
      </c>
    </row>
    <row r="39" spans="1:4" x14ac:dyDescent="0.2">
      <c r="A39" s="13" t="s">
        <v>17</v>
      </c>
      <c r="B39" s="17" t="s">
        <v>18</v>
      </c>
      <c r="C39" s="18"/>
      <c r="D39" s="15">
        <v>24100</v>
      </c>
    </row>
    <row r="40" spans="1:4" x14ac:dyDescent="0.2">
      <c r="A40" s="14" t="s">
        <v>11</v>
      </c>
      <c r="B40" s="19" t="s">
        <v>12</v>
      </c>
      <c r="C40" s="20"/>
      <c r="D40" s="16">
        <v>24100</v>
      </c>
    </row>
    <row r="41" spans="1:4" hidden="1" x14ac:dyDescent="0.2">
      <c r="A41" s="14"/>
      <c r="B41" s="19"/>
      <c r="C41" s="20"/>
      <c r="D41" s="16">
        <v>0</v>
      </c>
    </row>
    <row r="42" spans="1:4" hidden="1" x14ac:dyDescent="0.2">
      <c r="A42" s="13"/>
      <c r="B42" s="17"/>
      <c r="C42" s="18"/>
      <c r="D42" s="15">
        <v>0</v>
      </c>
    </row>
    <row r="43" spans="1:4" hidden="1" x14ac:dyDescent="0.2">
      <c r="A43" s="14"/>
      <c r="B43" s="19"/>
      <c r="C43" s="20"/>
      <c r="D43" s="16">
        <v>0</v>
      </c>
    </row>
    <row r="44" spans="1:4" hidden="1" x14ac:dyDescent="0.2">
      <c r="A44" s="13"/>
      <c r="B44" s="17"/>
      <c r="C44" s="18"/>
      <c r="D44" s="15">
        <v>0</v>
      </c>
    </row>
    <row r="45" spans="1:4" hidden="1" x14ac:dyDescent="0.2">
      <c r="A45" s="14"/>
      <c r="B45" s="19"/>
      <c r="C45" s="20"/>
      <c r="D45" s="16">
        <v>0</v>
      </c>
    </row>
    <row r="46" spans="1:4" hidden="1" x14ac:dyDescent="0.2">
      <c r="A46" s="13"/>
      <c r="B46" s="17"/>
      <c r="C46" s="18"/>
      <c r="D46" s="15">
        <v>0</v>
      </c>
    </row>
    <row r="47" spans="1:4" hidden="1" x14ac:dyDescent="0.2">
      <c r="A47" s="14"/>
      <c r="B47" s="19"/>
      <c r="C47" s="20"/>
      <c r="D47" s="16">
        <v>0</v>
      </c>
    </row>
    <row r="48" spans="1:4" hidden="1" x14ac:dyDescent="0.2">
      <c r="A48" s="13"/>
      <c r="B48" s="17"/>
      <c r="C48" s="18"/>
      <c r="D48" s="15">
        <v>0</v>
      </c>
    </row>
    <row r="49" spans="1:4" hidden="1" x14ac:dyDescent="0.2">
      <c r="A49" s="14"/>
      <c r="B49" s="19"/>
      <c r="C49" s="20"/>
      <c r="D49" s="16">
        <v>0</v>
      </c>
    </row>
    <row r="50" spans="1:4" x14ac:dyDescent="0.2">
      <c r="A50" s="28" t="s">
        <v>31</v>
      </c>
      <c r="B50" s="29" t="s">
        <v>32</v>
      </c>
      <c r="C50" s="27"/>
      <c r="D50" s="26">
        <f>D51+D52</f>
        <v>47424973</v>
      </c>
    </row>
    <row r="51" spans="1:4" x14ac:dyDescent="0.2">
      <c r="A51" s="28" t="s">
        <v>31</v>
      </c>
      <c r="B51" s="29" t="s">
        <v>33</v>
      </c>
      <c r="C51" s="27"/>
      <c r="D51" s="26">
        <f>D13+D15+D19+D21+D23+D25+D27+D29+D32+D17</f>
        <v>47227773</v>
      </c>
    </row>
    <row r="52" spans="1:4" x14ac:dyDescent="0.2">
      <c r="A52" s="28" t="s">
        <v>31</v>
      </c>
      <c r="B52" s="29" t="s">
        <v>34</v>
      </c>
      <c r="C52" s="27"/>
      <c r="D52" s="39">
        <f>D35+D37+D39</f>
        <v>197200</v>
      </c>
    </row>
    <row r="54" spans="1:4" ht="21.95" customHeight="1" x14ac:dyDescent="0.25">
      <c r="A54" s="2" t="s">
        <v>35</v>
      </c>
      <c r="D54" s="1" t="s">
        <v>4</v>
      </c>
    </row>
    <row r="55" spans="1:4" ht="63.75" x14ac:dyDescent="0.2">
      <c r="A55" s="5" t="s">
        <v>36</v>
      </c>
      <c r="B55" s="5" t="s">
        <v>37</v>
      </c>
      <c r="C55" s="5" t="s">
        <v>38</v>
      </c>
      <c r="D55" s="5" t="s">
        <v>7</v>
      </c>
    </row>
    <row r="56" spans="1:4" x14ac:dyDescent="0.2">
      <c r="A56" s="4">
        <v>1</v>
      </c>
      <c r="B56" s="4">
        <v>2</v>
      </c>
      <c r="C56" s="4">
        <v>3</v>
      </c>
      <c r="D56" s="4">
        <v>4</v>
      </c>
    </row>
    <row r="57" spans="1:4" x14ac:dyDescent="0.2">
      <c r="A57" s="61" t="s">
        <v>39</v>
      </c>
      <c r="B57" s="62"/>
      <c r="C57" s="62"/>
      <c r="D57" s="62"/>
    </row>
    <row r="58" spans="1:4" ht="51" x14ac:dyDescent="0.2">
      <c r="A58" s="30" t="s">
        <v>40</v>
      </c>
      <c r="B58" s="30" t="s">
        <v>41</v>
      </c>
      <c r="C58" s="31" t="s">
        <v>44</v>
      </c>
      <c r="D58" s="11">
        <f>D59</f>
        <v>31000</v>
      </c>
    </row>
    <row r="59" spans="1:4" x14ac:dyDescent="0.2">
      <c r="A59" s="32">
        <v>9900000000</v>
      </c>
      <c r="B59" s="32" t="s">
        <v>41</v>
      </c>
      <c r="C59" s="33" t="s">
        <v>12</v>
      </c>
      <c r="D59" s="34">
        <v>31000</v>
      </c>
    </row>
    <row r="60" spans="1:4" ht="51" x14ac:dyDescent="0.2">
      <c r="A60" s="30" t="s">
        <v>40</v>
      </c>
      <c r="B60" s="30" t="s">
        <v>41</v>
      </c>
      <c r="C60" s="31" t="s">
        <v>45</v>
      </c>
      <c r="D60" s="11">
        <f>D61</f>
        <v>60000</v>
      </c>
    </row>
    <row r="61" spans="1:4" x14ac:dyDescent="0.2">
      <c r="A61" s="32" t="s">
        <v>11</v>
      </c>
      <c r="B61" s="32" t="s">
        <v>41</v>
      </c>
      <c r="C61" s="33" t="s">
        <v>12</v>
      </c>
      <c r="D61" s="34">
        <v>60000</v>
      </c>
    </row>
    <row r="62" spans="1:4" ht="42" customHeight="1" x14ac:dyDescent="0.2">
      <c r="A62" s="30" t="s">
        <v>40</v>
      </c>
      <c r="B62" s="30" t="s">
        <v>41</v>
      </c>
      <c r="C62" s="40" t="s">
        <v>51</v>
      </c>
      <c r="D62" s="11">
        <f>D63</f>
        <v>100000</v>
      </c>
    </row>
    <row r="63" spans="1:4" x14ac:dyDescent="0.2">
      <c r="A63" s="32">
        <v>9900000000</v>
      </c>
      <c r="B63" s="32" t="s">
        <v>41</v>
      </c>
      <c r="C63" s="33" t="s">
        <v>12</v>
      </c>
      <c r="D63" s="34">
        <v>100000</v>
      </c>
    </row>
    <row r="64" spans="1:4" ht="20.100000000000001" customHeight="1" x14ac:dyDescent="0.2">
      <c r="A64" s="61" t="s">
        <v>42</v>
      </c>
      <c r="B64" s="62"/>
      <c r="C64" s="62"/>
      <c r="D64" s="60"/>
    </row>
    <row r="65" spans="1:4" ht="59.25" customHeight="1" x14ac:dyDescent="0.2">
      <c r="A65" s="9" t="s">
        <v>54</v>
      </c>
      <c r="B65" s="9" t="s">
        <v>55</v>
      </c>
      <c r="C65" s="36" t="s">
        <v>56</v>
      </c>
      <c r="D65" s="11">
        <v>528000</v>
      </c>
    </row>
    <row r="66" spans="1:4" ht="20.100000000000001" customHeight="1" x14ac:dyDescent="0.2">
      <c r="A66" s="10" t="s">
        <v>25</v>
      </c>
      <c r="B66" s="10" t="s">
        <v>55</v>
      </c>
      <c r="C66" s="37" t="s">
        <v>26</v>
      </c>
      <c r="D66" s="12">
        <v>528000</v>
      </c>
    </row>
    <row r="67" spans="1:4" ht="38.25" x14ac:dyDescent="0.2">
      <c r="A67" s="9" t="s">
        <v>40</v>
      </c>
      <c r="B67" s="9" t="s">
        <v>41</v>
      </c>
      <c r="C67" s="36" t="s">
        <v>46</v>
      </c>
      <c r="D67" s="11">
        <v>88000</v>
      </c>
    </row>
    <row r="68" spans="1:4" x14ac:dyDescent="0.2">
      <c r="A68" s="10" t="s">
        <v>11</v>
      </c>
      <c r="B68" s="10" t="s">
        <v>41</v>
      </c>
      <c r="C68" s="37" t="s">
        <v>12</v>
      </c>
      <c r="D68" s="12">
        <v>88000</v>
      </c>
    </row>
    <row r="69" spans="1:4" ht="30.75" customHeight="1" x14ac:dyDescent="0.2">
      <c r="A69" s="30" t="s">
        <v>40</v>
      </c>
      <c r="B69" s="30" t="s">
        <v>41</v>
      </c>
      <c r="C69" s="40" t="s">
        <v>50</v>
      </c>
      <c r="D69" s="11">
        <v>200000</v>
      </c>
    </row>
    <row r="70" spans="1:4" x14ac:dyDescent="0.2">
      <c r="A70" s="32">
        <v>9900000000</v>
      </c>
      <c r="B70" s="32" t="s">
        <v>41</v>
      </c>
      <c r="C70" s="33" t="s">
        <v>12</v>
      </c>
      <c r="D70" s="12">
        <v>200000</v>
      </c>
    </row>
    <row r="71" spans="1:4" x14ac:dyDescent="0.2">
      <c r="A71" s="35" t="s">
        <v>31</v>
      </c>
      <c r="B71" s="35" t="s">
        <v>31</v>
      </c>
      <c r="C71" s="29" t="s">
        <v>32</v>
      </c>
      <c r="D71" s="25">
        <f>D72+D73</f>
        <v>1007000</v>
      </c>
    </row>
    <row r="72" spans="1:4" x14ac:dyDescent="0.2">
      <c r="A72" s="35" t="s">
        <v>31</v>
      </c>
      <c r="B72" s="35" t="s">
        <v>31</v>
      </c>
      <c r="C72" s="29" t="s">
        <v>33</v>
      </c>
      <c r="D72" s="25">
        <f>D58+D60+D62</f>
        <v>191000</v>
      </c>
    </row>
    <row r="73" spans="1:4" x14ac:dyDescent="0.2">
      <c r="A73" s="35" t="s">
        <v>31</v>
      </c>
      <c r="B73" s="35" t="s">
        <v>31</v>
      </c>
      <c r="C73" s="29" t="s">
        <v>34</v>
      </c>
      <c r="D73" s="25">
        <f>D67+D69+D65</f>
        <v>816000</v>
      </c>
    </row>
    <row r="75" spans="1:4" x14ac:dyDescent="0.2">
      <c r="A75" s="54"/>
      <c r="B75" s="54"/>
      <c r="C75" s="54"/>
      <c r="D75" s="54"/>
    </row>
    <row r="76" spans="1:4" ht="18.75" x14ac:dyDescent="0.3">
      <c r="A76" s="47" t="s">
        <v>47</v>
      </c>
      <c r="B76" s="47"/>
      <c r="C76" s="42"/>
    </row>
    <row r="77" spans="1:4" s="41" customFormat="1" ht="26.25" customHeight="1" x14ac:dyDescent="0.3">
      <c r="A77" s="47"/>
      <c r="B77" s="47"/>
      <c r="C77" s="42" t="s">
        <v>48</v>
      </c>
      <c r="D77"/>
    </row>
  </sheetData>
  <mergeCells count="14">
    <mergeCell ref="D1:E1"/>
    <mergeCell ref="A76:B77"/>
    <mergeCell ref="A7:D7"/>
    <mergeCell ref="D2:F2"/>
    <mergeCell ref="C3:D3"/>
    <mergeCell ref="A5:D5"/>
    <mergeCell ref="A6:D6"/>
    <mergeCell ref="A75:D75"/>
    <mergeCell ref="B10:C10"/>
    <mergeCell ref="B11:C11"/>
    <mergeCell ref="A12:D12"/>
    <mergeCell ref="A34:D34"/>
    <mergeCell ref="A57:D57"/>
    <mergeCell ref="A64:D64"/>
  </mergeCells>
  <pageMargins left="0.59055118110236227" right="0.59055118110236227" top="0.39370078740157483" bottom="0.39370078740157483" header="0" footer="0"/>
  <pageSetup paperSize="9" scale="5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ФIН-BOSS</dc:creator>
  <cp:lastModifiedBy>ФIН-BOSS</cp:lastModifiedBy>
  <cp:lastPrinted>2025-07-23T12:12:46Z</cp:lastPrinted>
  <dcterms:created xsi:type="dcterms:W3CDTF">2025-04-21T07:41:35Z</dcterms:created>
  <dcterms:modified xsi:type="dcterms:W3CDTF">2025-10-08T07:33:47Z</dcterms:modified>
</cp:coreProperties>
</file>